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filterPrivacy="1"/>
  <xr:revisionPtr revIDLastSave="0" documentId="13_ncr:1_{231A249D-2CF2-4C38-A9CA-82A555F4D24F}" xr6:coauthVersionLast="36" xr6:coauthVersionMax="36" xr10:uidLastSave="{00000000-0000-0000-0000-000000000000}"/>
  <bookViews>
    <workbookView xWindow="0" yWindow="0" windowWidth="18105" windowHeight="3120" xr2:uid="{00000000-000D-0000-FFFF-FFFF00000000}"/>
  </bookViews>
  <sheets>
    <sheet name="1. Instructions" sheetId="2" r:id="rId1"/>
    <sheet name="2. LEA Information" sheetId="3" r:id="rId2"/>
    <sheet name="3. YTD Form" sheetId="4" r:id="rId3"/>
    <sheet name="4. Q1 Narrative Form" sheetId="1" r:id="rId4"/>
    <sheet name="5. Q2 Narrative Form" sheetId="5" r:id="rId5"/>
    <sheet name="6. Q3 Narrative Form" sheetId="6" r:id="rId6"/>
    <sheet name="7. Q4 Narrative Form" sheetId="7" r:id="rId7"/>
  </sheets>
  <definedNames>
    <definedName name="_xlnm.Print_Area" localSheetId="3">'4. Q1 Narrative Form'!$A$1:$G$41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6" i="1" l="1"/>
  <c r="D17" i="4" l="1"/>
  <c r="E41" i="1"/>
  <c r="G40" i="1"/>
  <c r="G41" i="1" s="1"/>
  <c r="G12" i="1"/>
  <c r="G20" i="1"/>
  <c r="I41" i="1"/>
  <c r="K50" i="1"/>
  <c r="K51" i="1"/>
  <c r="K52" i="1"/>
  <c r="K53" i="1"/>
  <c r="L53" i="1" s="1"/>
  <c r="K55" i="1"/>
  <c r="L50" i="1"/>
  <c r="L51" i="1"/>
  <c r="L52" i="1"/>
  <c r="L55" i="1"/>
  <c r="K49" i="1"/>
  <c r="L49" i="1" s="1"/>
  <c r="I55" i="1"/>
  <c r="I54" i="1"/>
  <c r="K54" i="1" s="1"/>
  <c r="L54" i="1" s="1"/>
  <c r="I49" i="1"/>
  <c r="G27" i="1"/>
  <c r="C17" i="4"/>
  <c r="L56" i="1" l="1"/>
  <c r="I14" i="4"/>
  <c r="H16" i="4"/>
  <c r="I16" i="4" s="1"/>
  <c r="H15" i="4"/>
  <c r="I15" i="4" s="1"/>
  <c r="H14" i="4"/>
  <c r="H13" i="4"/>
  <c r="I13" i="4" s="1"/>
  <c r="H12" i="4"/>
  <c r="I12" i="4" s="1"/>
  <c r="H7" i="4" l="1"/>
  <c r="I7" i="4" l="1"/>
  <c r="E17" i="7" l="1"/>
  <c r="E17" i="6"/>
  <c r="E17" i="5"/>
  <c r="J41" i="1"/>
  <c r="H9" i="4" l="1"/>
  <c r="I9" i="4" s="1"/>
  <c r="H8" i="4"/>
  <c r="I8" i="4" s="1"/>
  <c r="G17" i="4"/>
  <c r="F17" i="4"/>
  <c r="E17" i="4"/>
  <c r="H17" i="4"/>
  <c r="H11" i="4"/>
  <c r="I11" i="4" s="1"/>
  <c r="H10" i="4"/>
  <c r="I10" i="4" s="1"/>
  <c r="I1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6" authorId="0" shapeId="0" xr:uid="{F55C2032-0773-4A78-8E7F-75257CE63FB3}">
      <text>
        <r>
          <rPr>
            <sz val="9"/>
            <color indexed="81"/>
            <rFont val="Tahoma"/>
            <family val="2"/>
          </rPr>
          <t xml:space="preserve">This Cumulative Expenditure Column Autocalculates the totals
</t>
        </r>
      </text>
    </comment>
    <comment ref="I6" authorId="0" shapeId="0" xr:uid="{949D4462-5DF8-40DE-87A2-B18D4687A5CF}">
      <text>
        <r>
          <rPr>
            <sz val="9"/>
            <color indexed="81"/>
            <rFont val="Tahoma"/>
            <family val="2"/>
          </rPr>
          <t xml:space="preserve">This Unspent Balance column autocalculates the total unspent funds for each Object Code Row.
</t>
        </r>
      </text>
    </comment>
  </commentList>
</comments>
</file>

<file path=xl/sharedStrings.xml><?xml version="1.0" encoding="utf-8"?>
<sst xmlns="http://schemas.openxmlformats.org/spreadsheetml/2006/main" count="216" uniqueCount="83">
  <si>
    <t>Early Literacy Support Block Grant</t>
  </si>
  <si>
    <t>Educator Excellence and Equity Division</t>
  </si>
  <si>
    <t>California Department of Education</t>
  </si>
  <si>
    <t xml:space="preserve">California Department of Education </t>
  </si>
  <si>
    <t xml:space="preserve">Instructions </t>
  </si>
  <si>
    <t>Early Literacy Support Block (ELSB) Grant Expenditure Form</t>
  </si>
  <si>
    <t>Object Code</t>
  </si>
  <si>
    <t>Object Code Description</t>
  </si>
  <si>
    <t>Certificated Salaries</t>
  </si>
  <si>
    <t>Classified Salaries</t>
  </si>
  <si>
    <t>Employee Benefits</t>
  </si>
  <si>
    <t>Books and Supplies</t>
  </si>
  <si>
    <t>Totals</t>
  </si>
  <si>
    <t>Project Coordinator:</t>
  </si>
  <si>
    <t>Project Coordinator Telephone Number:</t>
  </si>
  <si>
    <t xml:space="preserve">Project Coordinator Email Address: </t>
  </si>
  <si>
    <t>Fiscal Agent  Telephone Number:</t>
  </si>
  <si>
    <t>Fiscal Agent Email Address:</t>
  </si>
  <si>
    <t>Document Submission</t>
  </si>
  <si>
    <t>School Site or LEA Name</t>
  </si>
  <si>
    <t xml:space="preserve"> Expenditures </t>
  </si>
  <si>
    <t>Quarter 1 Expenditures</t>
  </si>
  <si>
    <t>Quarter 2 Expenditures</t>
  </si>
  <si>
    <t>Quarter 3 Expenditures</t>
  </si>
  <si>
    <t>Quarter 4 Expenditures</t>
  </si>
  <si>
    <t>Cumulative Expenditures</t>
  </si>
  <si>
    <t>Unspent Balance</t>
  </si>
  <si>
    <t>Services and Other Operating Expenditures (excluding Subagreements for Services 5100)</t>
  </si>
  <si>
    <t>Totals calculate automatically</t>
  </si>
  <si>
    <t>Fiscal Agent Contact:</t>
  </si>
  <si>
    <t>Please Type LEA Information Below</t>
  </si>
  <si>
    <t>LEA Name:</t>
  </si>
  <si>
    <t>Local Educational Agency (LEA) Information</t>
  </si>
  <si>
    <t xml:space="preserve"> Totals</t>
  </si>
  <si>
    <t>Implementation Year 1 Quarter 2 (October 1 - December 31)</t>
  </si>
  <si>
    <t>Implementation Year 1 Quarter 1 (July 1 - September 30)</t>
  </si>
  <si>
    <t>Implementation Year 1 Quarter 3 (January 1 - March 31)</t>
  </si>
  <si>
    <t>Implementation Year 1 Quarter 4 (April 1 - June 30)</t>
  </si>
  <si>
    <t>LEA Information</t>
  </si>
  <si>
    <t>Fiscal Year 2021-22</t>
  </si>
  <si>
    <t>Quarter 1 Budget Narrative Form</t>
  </si>
  <si>
    <t>Quarter 2 Budget Narrative Form</t>
  </si>
  <si>
    <t>Quarter 3 Budget Narrative Form</t>
  </si>
  <si>
    <t>Quarter 4 Budget Narrative Form</t>
  </si>
  <si>
    <t xml:space="preserve">Fiscal Year 2021-22 </t>
  </si>
  <si>
    <t>Year-to-Date (YTD) Form</t>
  </si>
  <si>
    <t>Subagreements for Services (not subject to indirect costs)</t>
  </si>
  <si>
    <t>Approved Implementation Year 1 Budget</t>
  </si>
  <si>
    <t>Indirect Costs</t>
  </si>
  <si>
    <r>
      <t xml:space="preserve">Step 4: </t>
    </r>
    <r>
      <rPr>
        <sz val="12"/>
        <rFont val="Arial"/>
        <family val="2"/>
      </rPr>
      <t>Select the "YTD Form" tab. In the "Implementation Year 1 Budget" column (column C), enter the approved budget amounts for Implementation Year 1. Then, fill out the column that corresponds to the "Narrative Form" tab discussed in Step 2 and 3.</t>
    </r>
    <r>
      <rPr>
        <b/>
        <sz val="12"/>
        <rFont val="Arial"/>
        <family val="2"/>
      </rPr>
      <t xml:space="preserve"> </t>
    </r>
    <r>
      <rPr>
        <sz val="12"/>
        <rFont val="Arial"/>
        <family val="2"/>
      </rPr>
      <t>You may link the cells to pull the expenditure data from the quarterly tab, if you would like to. The "Cumulative Expenditures" column (column H), "Unspent Balance" column (column I), and the Totals row will auto-populate.</t>
    </r>
  </si>
  <si>
    <r>
      <t>Step 1:</t>
    </r>
    <r>
      <rPr>
        <sz val="12"/>
        <color rgb="FF000000"/>
        <rFont val="Arial"/>
        <family val="2"/>
      </rPr>
      <t xml:space="preserve"> Select the "LEA Information" tab and enter the information requested in column B.</t>
    </r>
  </si>
  <si>
    <t xml:space="preserve">Capital Outlay (not subject to indirect costs) </t>
  </si>
  <si>
    <t>Services and Other Operating Expenditures 
(excluding Subagreements for Services 5100)</t>
  </si>
  <si>
    <t>Please complete the steps below in order to submit the ELSB Grant Expenditure Form. Each participating Local Educational Agency (LEA) is required to submit an Expenditure Form on a quarterly basis, showing Year-to-Date (YTD) expenses accumulated throughout the fiscal year. Each LEA must ensure this ELSB Grant Expenditure Form aligns with the LEA's latest approved Four-Year Budget Form.</t>
  </si>
  <si>
    <t>Description</t>
  </si>
  <si>
    <t>Participant Travel/ Project Staff Travel</t>
  </si>
  <si>
    <t>Professional/Consulting Services &amp; Operating Expenses</t>
  </si>
  <si>
    <r>
      <t xml:space="preserve">Step 8: </t>
    </r>
    <r>
      <rPr>
        <sz val="12"/>
        <rFont val="Arial"/>
        <family val="2"/>
      </rPr>
      <t>Submit this Grant Expenditure Form as an Excel file (containing all tabs) along with a signed Signature Form (PDF document) to ELSBGrant@cde.ca.gov.</t>
    </r>
  </si>
  <si>
    <r>
      <t xml:space="preserve">Step 2: </t>
    </r>
    <r>
      <rPr>
        <sz val="12"/>
        <rFont val="Arial"/>
        <family val="2"/>
      </rPr>
      <t xml:space="preserve">Select the "Narrative Form" tab that corresponds to the current reporting period and complete the table. In the "Description" column (column C), provide a brief description for each line item. In the "School-site or LEA Name" column (column D), write the school-site or LEA Name that corresponds to each line item. In the "Expenditures" column (column E), enter dollar amounts to show expenditures. The "Description" and "Expenditures" should align with your latest Approved Budget. A Budget Revision must be submitted if current planned expenditures exceed 10 percent on any line item. You may need to add additional rows as necessary. The Budget Totals row will automatically calculate. </t>
    </r>
  </si>
  <si>
    <r>
      <t xml:space="preserve">Step 3: </t>
    </r>
    <r>
      <rPr>
        <sz val="12"/>
        <rFont val="Arial"/>
        <family val="2"/>
      </rPr>
      <t>Remain on the same "Narrative Form" tab to calculate Indirect Costs (Object Code 7000) based on the California School Accounting Manual (CSAM): https://www.cde.ca.gov/fg/ac/sa/. The Indirect Costs must not exceed the LEA's approved rate (https://www.cde.ca.gov/fg/ac/ic/). Enter the LEA approved the Indirect Percentage Rate in the space provided for Object Code 7000 with a placeholder of 0.00% in column C. Calculate the Indirect Cost in column E by multiplying the sum of Object Codes 1000-5000 by the Percentage Rate. If you choose to use less indirect, you may type the actual amount of Indirect Costs into the cell in column E. Only the first $25,000 of each subcontract can be used towards the indirect calculation per Procedure 330 in the CSAM. Object Code 5100 Subagreements for Services and Object Code 6000 Capital Outlay are excluded from the indirect costs calculation.</t>
    </r>
  </si>
  <si>
    <r>
      <t xml:space="preserve">Step 6: </t>
    </r>
    <r>
      <rPr>
        <sz val="12"/>
        <rFont val="Arial"/>
        <family val="2"/>
      </rPr>
      <t>Ensure the ELSB Grant Year-to-Date Expenditure Signature Form (PDF document) is complete. Select the correct grant reporting period/quarter, select "Yes" or "No" for a Budget Revision Request, and obtain signatures for the Project Coodinator and Fiscal Agent.</t>
    </r>
  </si>
  <si>
    <r>
      <t xml:space="preserve">Step 7: </t>
    </r>
    <r>
      <rPr>
        <sz val="12"/>
        <rFont val="Arial"/>
        <family val="2"/>
      </rPr>
      <t>A Budget Revision Request Form must be submitted for the following reasons: if current planned expenditures exceed 10 percent on any line item, to request carryover of unspent funds, to add a new line item expense, or to change the indirect rate (must be at or below the approved rate). Please</t>
    </r>
    <r>
      <rPr>
        <b/>
        <sz val="12"/>
        <rFont val="Arial"/>
        <family val="2"/>
      </rPr>
      <t xml:space="preserve"> </t>
    </r>
    <r>
      <rPr>
        <sz val="12"/>
        <rFont val="Arial"/>
        <family val="2"/>
      </rPr>
      <t>submit a Budget Revision Request Form, if applicable.</t>
    </r>
  </si>
  <si>
    <r>
      <t xml:space="preserve">Step 5: </t>
    </r>
    <r>
      <rPr>
        <sz val="12"/>
        <rFont val="Arial"/>
        <family val="2"/>
      </rPr>
      <t>Ensure all required tabs of the ELSB Grant Expenditure Form are complete: "LEA Information," "YTD Form", and the Quarterly Narrative Form(s).</t>
    </r>
  </si>
  <si>
    <t>Hamilton</t>
  </si>
  <si>
    <t>Hazelton</t>
  </si>
  <si>
    <t>Pulliam</t>
  </si>
  <si>
    <t>Roosevelt</t>
  </si>
  <si>
    <t>Taft</t>
  </si>
  <si>
    <t>Taylor</t>
  </si>
  <si>
    <t>Van Buren</t>
  </si>
  <si>
    <t>Instructional Assistant</t>
  </si>
  <si>
    <t>Statutory Benefits</t>
  </si>
  <si>
    <t>Teacher Additional Hours</t>
  </si>
  <si>
    <t>Teacher Additional Hours ($3,170.47) &amp; Substitutes ($5,565.03)</t>
  </si>
  <si>
    <t>ICR</t>
  </si>
  <si>
    <t>Approved 9/7/2021</t>
  </si>
  <si>
    <t>Stockton Unified School District</t>
  </si>
  <si>
    <t>Janet Yarbrough</t>
  </si>
  <si>
    <t>(209)933-7470 x2221</t>
  </si>
  <si>
    <t>jyarbrough@stocktonusd.net</t>
  </si>
  <si>
    <t>Marcus Battle</t>
  </si>
  <si>
    <t>(209)933-7036 x2091</t>
  </si>
  <si>
    <t>Mbattle@stocktonusd.net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</si>
</sst>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9" formatCode="[&lt;=9999999]###\-####;\(###\)\ ###\-####"/>
  </numFmts>
  <fonts count="28"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22"/>
      <name val="Arial"/>
      <family val="2"/>
    </font>
    <font>
      <b/>
      <sz val="20"/>
      <color theme="1"/>
      <name val="Arial"/>
      <family val="2"/>
    </font>
    <font>
      <b/>
      <sz val="11"/>
      <color theme="3"/>
      <name val="Arial"/>
      <family val="2"/>
    </font>
    <font>
      <b/>
      <sz val="12"/>
      <name val="Arial"/>
      <family val="2"/>
    </font>
    <font>
      <b/>
      <sz val="12"/>
      <color theme="3"/>
      <name val="Calibri"/>
      <family val="2"/>
      <scheme val="minor"/>
    </font>
    <font>
      <sz val="11"/>
      <color theme="1"/>
      <name val="Calibri"/>
      <family val="2"/>
      <scheme val="minor"/>
    </font>
    <font>
      <b/>
      <sz val="12"/>
      <color theme="1"/>
      <name val="Arial"/>
      <family val="2"/>
    </font>
    <font>
      <sz val="16"/>
      <name val="Arial"/>
      <family val="2"/>
    </font>
    <font>
      <b/>
      <sz val="14"/>
      <name val="Arial"/>
      <family val="2"/>
    </font>
    <font>
      <sz val="12"/>
      <name val="Arial"/>
      <family val="2"/>
    </font>
    <font>
      <sz val="9"/>
      <color indexed="81"/>
      <name val="Tahoma"/>
      <family val="2"/>
    </font>
    <font>
      <b/>
      <sz val="12"/>
      <color theme="1"/>
      <name val="Arial"/>
      <family val="2"/>
    </font>
    <font>
      <sz val="12"/>
      <color theme="1" tint="0.14999847407452621"/>
      <name val="Arial"/>
      <family val="2"/>
    </font>
    <font>
      <b/>
      <sz val="20"/>
      <name val="Arial"/>
      <family val="2"/>
    </font>
    <font>
      <sz val="12"/>
      <color theme="3"/>
      <name val="Calibri"/>
      <family val="2"/>
      <scheme val="minor"/>
    </font>
    <font>
      <b/>
      <sz val="12"/>
      <color rgb="FF000000"/>
      <name val="Arial"/>
      <family val="2"/>
    </font>
    <font>
      <sz val="11"/>
      <color rgb="FF000000"/>
      <name val="Calibri"/>
      <family val="2"/>
      <scheme val="minor"/>
    </font>
    <font>
      <sz val="12"/>
      <color rgb="FF000000"/>
      <name val="Arial"/>
      <family val="2"/>
    </font>
    <font>
      <sz val="11"/>
      <color rgb="FFFF0000"/>
      <name val="Calibri"/>
      <family val="2"/>
      <scheme val="minor"/>
    </font>
    <font>
      <sz val="12"/>
      <color theme="1"/>
      <name val="Arial"/>
      <family val="2"/>
    </font>
    <font>
      <u/>
      <sz val="11"/>
      <color theme="10"/>
      <name val="Calibri"/>
      <family val="2"/>
      <scheme val="minor"/>
    </font>
    <font>
      <u/>
      <sz val="10"/>
      <color indexed="12"/>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D9D9D9"/>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auto="1"/>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6" fillId="0" borderId="1" applyNumberFormat="0" applyFill="0" applyBorder="0" applyAlignment="0" applyProtection="0"/>
    <xf numFmtId="0" fontId="7" fillId="0" borderId="2" applyNumberFormat="0" applyFill="0" applyBorder="0" applyAlignment="0" applyProtection="0"/>
    <xf numFmtId="0" fontId="8" fillId="0" borderId="3" applyNumberFormat="0" applyFill="0" applyAlignment="0" applyProtection="0"/>
    <xf numFmtId="0" fontId="8" fillId="0" borderId="0" applyNumberFormat="0" applyFill="0" applyBorder="0" applyAlignment="0" applyProtection="0"/>
    <xf numFmtId="44" fontId="11" fillId="0" borderId="0" applyFont="0" applyFill="0" applyBorder="0" applyAlignment="0" applyProtection="0"/>
    <xf numFmtId="0" fontId="12" fillId="0" borderId="4" applyNumberFormat="0" applyFill="0" applyAlignment="0" applyProtection="0"/>
    <xf numFmtId="0" fontId="13" fillId="0" borderId="2" applyNumberFormat="0" applyFill="0" applyBorder="0" applyAlignment="0" applyProtection="0"/>
    <xf numFmtId="0" fontId="14" fillId="0" borderId="0" applyNumberFormat="0" applyFill="0" applyBorder="0" applyAlignment="0" applyProtection="0"/>
    <xf numFmtId="9" fontId="11" fillId="0" borderId="0" applyFont="0" applyFill="0" applyBorder="0" applyAlignment="0" applyProtection="0"/>
    <xf numFmtId="0" fontId="26" fillId="0" borderId="0" applyNumberFormat="0" applyFill="0" applyBorder="0" applyAlignment="0" applyProtection="0"/>
  </cellStyleXfs>
  <cellXfs count="73">
    <xf numFmtId="0" fontId="0" fillId="0" borderId="0" xfId="0"/>
    <xf numFmtId="0" fontId="10" fillId="0" borderId="0" xfId="4" applyFont="1" applyBorder="1"/>
    <xf numFmtId="0" fontId="5" fillId="0" borderId="0" xfId="0" applyFont="1"/>
    <xf numFmtId="0" fontId="9" fillId="0" borderId="0" xfId="2" applyFont="1" applyBorder="1" applyAlignment="1"/>
    <xf numFmtId="0" fontId="10" fillId="0" borderId="0" xfId="4" applyFont="1" applyBorder="1" applyAlignment="1">
      <alignment horizontal="left" vertical="top"/>
    </xf>
    <xf numFmtId="0" fontId="5" fillId="0" borderId="0" xfId="0" applyFont="1" applyAlignment="1">
      <alignment vertical="top"/>
    </xf>
    <xf numFmtId="0" fontId="9" fillId="3" borderId="5" xfId="0" applyFont="1" applyFill="1" applyBorder="1" applyAlignment="1">
      <alignment horizontal="center" vertical="center"/>
    </xf>
    <xf numFmtId="0" fontId="15" fillId="0" borderId="0" xfId="0" applyFont="1"/>
    <xf numFmtId="0" fontId="5" fillId="0" borderId="0" xfId="0" applyFont="1" applyAlignment="1">
      <alignment horizontal="left" vertical="top"/>
    </xf>
    <xf numFmtId="0" fontId="12" fillId="4" borderId="6"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shrinkToFit="1"/>
    </xf>
    <xf numFmtId="0" fontId="12" fillId="0" borderId="0" xfId="0" applyFont="1" applyBorder="1" applyAlignment="1" applyProtection="1">
      <alignment horizontal="left" vertical="center" wrapText="1"/>
    </xf>
    <xf numFmtId="0" fontId="9" fillId="5" borderId="0" xfId="6" applyFont="1" applyFill="1" applyBorder="1" applyAlignment="1" applyProtection="1">
      <alignment horizontal="left" vertical="center" wrapText="1"/>
    </xf>
    <xf numFmtId="0" fontId="12" fillId="0" borderId="0" xfId="0" applyFont="1" applyBorder="1" applyAlignment="1">
      <alignment horizontal="center" vertical="center" shrinkToFit="1"/>
    </xf>
    <xf numFmtId="0" fontId="12" fillId="0" borderId="0" xfId="0" applyFont="1" applyBorder="1" applyAlignment="1">
      <alignment horizontal="left" vertical="center" wrapText="1"/>
    </xf>
    <xf numFmtId="44" fontId="4" fillId="0" borderId="0" xfId="5" applyFont="1" applyBorder="1" applyAlignment="1" applyProtection="1">
      <alignment horizontal="right" vertical="center"/>
    </xf>
    <xf numFmtId="0" fontId="12" fillId="0" borderId="0" xfId="6" applyFont="1" applyBorder="1" applyAlignment="1" applyProtection="1">
      <alignment vertical="center"/>
    </xf>
    <xf numFmtId="0" fontId="9" fillId="3" borderId="6" xfId="0" applyFont="1" applyFill="1" applyBorder="1" applyAlignment="1">
      <alignment horizontal="center" vertical="center"/>
    </xf>
    <xf numFmtId="0" fontId="9" fillId="3"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2" fillId="4" borderId="5" xfId="0" applyFont="1" applyFill="1" applyBorder="1" applyAlignment="1" applyProtection="1">
      <alignment horizontal="center" vertical="center" wrapText="1"/>
      <protection locked="0"/>
    </xf>
    <xf numFmtId="0" fontId="12" fillId="0" borderId="0" xfId="0" applyFont="1" applyBorder="1" applyAlignment="1">
      <alignment vertical="center" wrapText="1"/>
    </xf>
    <xf numFmtId="0" fontId="17" fillId="0" borderId="0" xfId="0" applyFont="1" applyBorder="1" applyAlignment="1" applyProtection="1">
      <alignment horizontal="center" vertical="center" wrapText="1"/>
    </xf>
    <xf numFmtId="0" fontId="12" fillId="4" borderId="6" xfId="0" applyFont="1" applyFill="1" applyBorder="1" applyAlignment="1" applyProtection="1">
      <alignment horizontal="left" vertical="center" wrapText="1"/>
      <protection locked="0"/>
    </xf>
    <xf numFmtId="0" fontId="3" fillId="0" borderId="0" xfId="0" applyFont="1"/>
    <xf numFmtId="0" fontId="12" fillId="2" borderId="0" xfId="0" applyFont="1" applyFill="1" applyAlignment="1">
      <alignment horizontal="center"/>
    </xf>
    <xf numFmtId="0" fontId="3" fillId="0" borderId="0" xfId="0" applyFont="1" applyAlignment="1">
      <alignment horizontal="left" vertical="top"/>
    </xf>
    <xf numFmtId="0" fontId="9" fillId="0" borderId="0" xfId="0" applyFont="1"/>
    <xf numFmtId="0" fontId="18" fillId="2" borderId="7" xfId="0" applyFont="1" applyFill="1" applyBorder="1" applyProtection="1"/>
    <xf numFmtId="0" fontId="18" fillId="2" borderId="8" xfId="0" applyFont="1" applyFill="1" applyBorder="1" applyProtection="1"/>
    <xf numFmtId="0" fontId="6" fillId="0" borderId="0" xfId="3" applyFont="1" applyBorder="1"/>
    <xf numFmtId="0" fontId="6" fillId="0" borderId="0" xfId="2" applyFont="1" applyBorder="1" applyAlignment="1"/>
    <xf numFmtId="0" fontId="19" fillId="0" borderId="0" xfId="2" applyFont="1" applyBorder="1" applyAlignment="1"/>
    <xf numFmtId="0" fontId="15" fillId="0" borderId="0" xfId="3" applyFont="1" applyBorder="1"/>
    <xf numFmtId="0" fontId="20" fillId="0" borderId="0" xfId="4" applyFont="1" applyBorder="1"/>
    <xf numFmtId="0" fontId="19" fillId="0" borderId="0" xfId="3" applyFont="1" applyBorder="1"/>
    <xf numFmtId="10" fontId="4" fillId="0" borderId="0" xfId="5" applyNumberFormat="1" applyFont="1" applyBorder="1" applyAlignment="1" applyProtection="1">
      <alignment horizontal="right" vertical="center"/>
    </xf>
    <xf numFmtId="10" fontId="2" fillId="0" borderId="0" xfId="9" applyNumberFormat="1" applyFont="1" applyBorder="1" applyAlignment="1" applyProtection="1">
      <alignment horizontal="right" vertical="center"/>
    </xf>
    <xf numFmtId="0" fontId="22" fillId="0" borderId="0" xfId="0" applyFont="1"/>
    <xf numFmtId="0" fontId="21" fillId="0" borderId="0" xfId="0" applyFont="1"/>
    <xf numFmtId="0" fontId="24" fillId="0" borderId="0" xfId="0" applyFont="1" applyAlignment="1">
      <alignment vertical="center"/>
    </xf>
    <xf numFmtId="0" fontId="21" fillId="6" borderId="0" xfId="0" applyFont="1" applyFill="1" applyAlignment="1">
      <alignment horizontal="center"/>
    </xf>
    <xf numFmtId="0" fontId="23" fillId="0" borderId="0" xfId="0" applyFont="1" applyAlignment="1">
      <alignment vertical="center"/>
    </xf>
    <xf numFmtId="0" fontId="9" fillId="0" borderId="0" xfId="0" applyFont="1" applyAlignment="1">
      <alignment wrapText="1"/>
    </xf>
    <xf numFmtId="0" fontId="9" fillId="0" borderId="0" xfId="0" applyFont="1" applyAlignment="1">
      <alignment horizontal="left" vertical="top" wrapText="1"/>
    </xf>
    <xf numFmtId="0" fontId="4" fillId="0" borderId="0" xfId="5" applyNumberFormat="1" applyFont="1" applyBorder="1" applyAlignment="1" applyProtection="1">
      <alignment horizontal="right" vertical="center"/>
    </xf>
    <xf numFmtId="0" fontId="3" fillId="0" borderId="0" xfId="5" applyNumberFormat="1" applyFont="1" applyBorder="1" applyAlignment="1" applyProtection="1">
      <alignment horizontal="right" vertical="center"/>
    </xf>
    <xf numFmtId="0" fontId="9" fillId="0" borderId="0" xfId="5" applyNumberFormat="1" applyFont="1" applyBorder="1" applyAlignment="1" applyProtection="1">
      <alignment vertical="center"/>
    </xf>
    <xf numFmtId="10" fontId="4" fillId="0" borderId="0" xfId="9" applyNumberFormat="1" applyFont="1" applyBorder="1" applyAlignment="1" applyProtection="1">
      <alignment horizontal="right" vertical="center"/>
    </xf>
    <xf numFmtId="0" fontId="9" fillId="0" borderId="0" xfId="0" applyFont="1" applyAlignment="1">
      <alignment horizontal="center" vertical="top" wrapText="1"/>
    </xf>
    <xf numFmtId="44" fontId="1" fillId="0" borderId="0" xfId="5" applyFont="1" applyBorder="1" applyAlignment="1" applyProtection="1">
      <alignment horizontal="right" vertical="center"/>
    </xf>
    <xf numFmtId="0" fontId="1" fillId="0" borderId="0" xfId="5" applyNumberFormat="1" applyFont="1" applyBorder="1" applyAlignment="1" applyProtection="1">
      <alignment horizontal="right" vertical="center"/>
    </xf>
    <xf numFmtId="0" fontId="9" fillId="0" borderId="0" xfId="0" applyFont="1" applyAlignment="1">
      <alignment vertical="top" wrapText="1"/>
    </xf>
    <xf numFmtId="164" fontId="4" fillId="0" borderId="0" xfId="5" applyNumberFormat="1" applyFont="1" applyBorder="1" applyAlignment="1" applyProtection="1">
      <alignment horizontal="right" vertical="center"/>
    </xf>
    <xf numFmtId="164" fontId="25" fillId="0" borderId="0" xfId="5" applyNumberFormat="1" applyFont="1" applyBorder="1" applyAlignment="1" applyProtection="1">
      <alignment vertical="center"/>
    </xf>
    <xf numFmtId="164" fontId="9" fillId="0" borderId="0" xfId="5" applyNumberFormat="1" applyFont="1" applyBorder="1" applyAlignment="1" applyProtection="1">
      <alignment vertical="center"/>
    </xf>
    <xf numFmtId="164" fontId="2" fillId="0" borderId="0" xfId="9" applyNumberFormat="1" applyFont="1" applyBorder="1" applyAlignment="1" applyProtection="1">
      <alignment horizontal="right" vertical="center"/>
    </xf>
    <xf numFmtId="164" fontId="3" fillId="0" borderId="0" xfId="5" applyNumberFormat="1" applyFont="1" applyBorder="1" applyAlignment="1" applyProtection="1">
      <alignment horizontal="right" vertical="center" shrinkToFit="1"/>
    </xf>
    <xf numFmtId="164" fontId="3" fillId="0" borderId="0" xfId="5" applyNumberFormat="1" applyFont="1" applyBorder="1" applyAlignment="1" applyProtection="1">
      <alignment horizontal="right" vertical="center" shrinkToFit="1"/>
      <protection locked="0"/>
    </xf>
    <xf numFmtId="164" fontId="15" fillId="5" borderId="0" xfId="5" applyNumberFormat="1" applyFont="1" applyFill="1" applyBorder="1" applyAlignment="1" applyProtection="1">
      <alignment horizontal="right" vertical="center" shrinkToFit="1"/>
    </xf>
    <xf numFmtId="164" fontId="3" fillId="5" borderId="0" xfId="5" applyNumberFormat="1" applyFont="1" applyFill="1" applyBorder="1" applyAlignment="1" applyProtection="1">
      <alignment horizontal="right" vertical="center" shrinkToFit="1"/>
    </xf>
    <xf numFmtId="0" fontId="1" fillId="0" borderId="0" xfId="5" applyNumberFormat="1" applyFont="1" applyBorder="1" applyAlignment="1" applyProtection="1">
      <alignment horizontal="right" vertical="center" wrapText="1"/>
    </xf>
    <xf numFmtId="164" fontId="0" fillId="0" borderId="0" xfId="0" applyNumberFormat="1"/>
    <xf numFmtId="2" fontId="0" fillId="0" borderId="0" xfId="0" applyNumberFormat="1"/>
    <xf numFmtId="0" fontId="0" fillId="0" borderId="9" xfId="0" applyBorder="1"/>
    <xf numFmtId="164" fontId="0" fillId="0" borderId="9" xfId="0" applyNumberFormat="1" applyBorder="1"/>
    <xf numFmtId="0" fontId="15" fillId="0" borderId="9" xfId="5" applyNumberFormat="1" applyFont="1" applyFill="1" applyBorder="1" applyAlignment="1">
      <alignment horizontal="right" vertical="center"/>
    </xf>
    <xf numFmtId="15" fontId="0" fillId="0" borderId="0" xfId="0" applyNumberFormat="1"/>
    <xf numFmtId="169" fontId="1" fillId="0" borderId="10" xfId="0" applyNumberFormat="1" applyFont="1" applyBorder="1" applyAlignment="1">
      <alignment horizontal="right"/>
    </xf>
    <xf numFmtId="0" fontId="27" fillId="0" borderId="10" xfId="10" applyNumberFormat="1" applyFont="1" applyBorder="1" applyAlignment="1" applyProtection="1"/>
    <xf numFmtId="164" fontId="1" fillId="0" borderId="11" xfId="0" applyNumberFormat="1" applyFont="1" applyBorder="1"/>
    <xf numFmtId="169" fontId="1" fillId="0" borderId="11" xfId="0" applyNumberFormat="1" applyFont="1" applyBorder="1" applyAlignment="1">
      <alignment horizontal="right"/>
    </xf>
    <xf numFmtId="169" fontId="26" fillId="0" borderId="11" xfId="10" applyNumberFormat="1" applyBorder="1" applyAlignment="1" applyProtection="1"/>
  </cellXfs>
  <cellStyles count="11">
    <cellStyle name="Currency" xfId="5" builtinId="4"/>
    <cellStyle name="Heading 1" xfId="1" builtinId="16" customBuiltin="1"/>
    <cellStyle name="Heading 2" xfId="2" builtinId="17" customBuiltin="1"/>
    <cellStyle name="Heading 2 2" xfId="7" xr:uid="{DA76664F-FEEE-4416-8D14-10C0340D08AF}"/>
    <cellStyle name="Heading 3" xfId="3" builtinId="18"/>
    <cellStyle name="Heading 4" xfId="4" builtinId="19"/>
    <cellStyle name="Heading 4 2" xfId="8" xr:uid="{DA8330AA-6FF0-48A5-AC9C-166FCC1468A7}"/>
    <cellStyle name="Hyperlink" xfId="10" builtinId="8"/>
    <cellStyle name="Normal" xfId="0" builtinId="0"/>
    <cellStyle name="Percent" xfId="9" builtinId="5"/>
    <cellStyle name="Total" xfId="6" builtinId="25"/>
  </cellStyles>
  <dxfs count="55">
    <dxf>
      <font>
        <b val="0"/>
        <i val="0"/>
        <strike val="0"/>
        <condense val="0"/>
        <extend val="0"/>
        <outline val="0"/>
        <shadow val="0"/>
        <u val="none"/>
        <vertAlign val="baseline"/>
        <sz val="12"/>
        <color theme="1"/>
        <name val="Arial"/>
        <scheme val="none"/>
      </font>
      <numFmt numFmtId="164"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0" formatCode="Genera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0" formatCode="General"/>
      <alignment horizontal="right" vertical="center" textRotation="0" wrapText="0" indent="0" justifyLastLine="0" shrinkToFit="0" readingOrder="0"/>
      <protection locked="1" hidden="0"/>
    </dxf>
    <dxf>
      <font>
        <b/>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theme="1"/>
        <name val="Arial"/>
        <scheme val="none"/>
      </font>
      <alignment horizontal="general" vertical="center" textRotation="0" wrapText="1" indent="0" justifyLastLine="0" shrinkToFit="0" readingOrder="0"/>
      <protection locked="1" hidden="0"/>
    </dxf>
    <dxf>
      <border>
        <bottom style="medium">
          <color rgb="FF000000"/>
        </bottom>
      </border>
    </dxf>
    <dxf>
      <border diagonalUp="0" diagonalDown="0">
        <left/>
        <right/>
        <top/>
        <bottom/>
        <vertical/>
        <horizontal/>
      </border>
    </dxf>
    <dxf>
      <font>
        <b val="0"/>
        <i val="0"/>
        <strike val="0"/>
        <condense val="0"/>
        <extend val="0"/>
        <outline val="0"/>
        <shadow val="0"/>
        <u val="none"/>
        <vertAlign val="baseline"/>
        <sz val="12"/>
        <color theme="1"/>
        <name val="Arial"/>
        <scheme val="none"/>
      </font>
      <numFmt numFmtId="164"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0" formatCode="Genera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0" formatCode="General"/>
      <alignment horizontal="right" vertical="center" textRotation="0" wrapText="0" indent="0" justifyLastLine="0" shrinkToFit="0" readingOrder="0"/>
      <protection locked="1" hidden="0"/>
    </dxf>
    <dxf>
      <font>
        <b/>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theme="1"/>
        <name val="Arial"/>
        <scheme val="none"/>
      </font>
      <alignment horizontal="general" vertical="center" textRotation="0" wrapText="1" indent="0" justifyLastLine="0" shrinkToFit="0" readingOrder="0"/>
      <protection locked="1" hidden="0"/>
    </dxf>
    <dxf>
      <border>
        <bottom style="medium">
          <color rgb="FF000000"/>
        </bottom>
      </border>
    </dxf>
    <dxf>
      <border diagonalUp="0" diagonalDown="0">
        <left/>
        <right/>
        <top/>
        <bottom/>
        <vertical/>
        <horizontal/>
      </border>
    </dxf>
    <dxf>
      <font>
        <b val="0"/>
        <i val="0"/>
        <strike val="0"/>
        <condense val="0"/>
        <extend val="0"/>
        <outline val="0"/>
        <shadow val="0"/>
        <u val="none"/>
        <vertAlign val="baseline"/>
        <sz val="12"/>
        <color theme="1"/>
        <name val="Arial"/>
        <scheme val="none"/>
      </font>
      <numFmt numFmtId="164"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0" formatCode="Genera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protection locked="1" hidden="0"/>
    </dxf>
    <dxf>
      <font>
        <b/>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theme="1"/>
        <name val="Arial"/>
        <scheme val="none"/>
      </font>
      <alignment horizontal="general" vertical="center" textRotation="0" wrapText="1" indent="0" justifyLastLine="0" shrinkToFit="0" readingOrder="0"/>
      <protection locked="1" hidden="0"/>
    </dxf>
    <dxf>
      <border>
        <bottom style="medium">
          <color rgb="FF000000"/>
        </bottom>
      </border>
    </dxf>
    <dxf>
      <border diagonalUp="0" diagonalDown="0">
        <left/>
        <right/>
        <top/>
        <bottom/>
        <vertical/>
        <horizontal/>
      </border>
    </dxf>
    <dxf>
      <font>
        <b val="0"/>
        <i val="0"/>
        <strike val="0"/>
        <condense val="0"/>
        <extend val="0"/>
        <outline val="0"/>
        <shadow val="0"/>
        <u val="none"/>
        <vertAlign val="baseline"/>
        <sz val="12"/>
        <color theme="1"/>
        <name val="Arial"/>
        <scheme val="none"/>
      </font>
      <numFmt numFmtId="164"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0" formatCode="Genera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protection locked="1" hidden="0"/>
    </dxf>
    <dxf>
      <font>
        <b/>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theme="1"/>
        <name val="Arial"/>
        <scheme val="none"/>
      </font>
      <alignment horizontal="general" vertical="center" textRotation="0" wrapText="1" indent="0" justifyLastLine="0" shrinkToFit="0" readingOrder="0"/>
      <protection locked="1" hidden="0"/>
    </dxf>
    <dxf>
      <border>
        <bottom style="medium">
          <color indexed="64"/>
        </bottom>
      </border>
    </dxf>
    <dxf>
      <border diagonalUp="0" diagonalDown="0">
        <left/>
        <right/>
        <top/>
        <bottom/>
        <vertical/>
        <horizontal/>
      </border>
    </dxf>
    <dxf>
      <font>
        <b/>
        <i val="0"/>
        <strike val="0"/>
        <condense val="0"/>
        <extend val="0"/>
        <outline val="0"/>
        <shadow val="0"/>
        <u val="none"/>
        <vertAlign val="baseline"/>
        <sz val="12"/>
        <color theme="1"/>
        <name val="Arial"/>
        <scheme val="none"/>
      </font>
      <numFmt numFmtId="164" formatCode="&quot;$&quot;#,##0.00"/>
      <alignment horizontal="right" vertical="bottom" textRotation="0" wrapText="0" indent="0" justifyLastLine="0" shrinkToFit="1" readingOrder="0"/>
      <border diagonalUp="0" diagonalDown="0" outline="0">
        <left style="medium">
          <color indexed="64"/>
        </left>
        <right/>
        <top/>
        <bottom/>
      </border>
      <protection locked="1" hidden="0"/>
    </dxf>
    <dxf>
      <font>
        <b val="0"/>
        <i val="0"/>
        <strike val="0"/>
        <condense val="0"/>
        <extend val="0"/>
        <outline val="0"/>
        <shadow val="0"/>
        <u val="none"/>
        <vertAlign val="baseline"/>
        <sz val="12"/>
        <color theme="1"/>
        <name val="Arial"/>
        <family val="2"/>
        <scheme val="none"/>
      </font>
      <numFmt numFmtId="164" formatCode="&quot;$&quot;#,##0.00"/>
      <alignment horizontal="right" vertical="center" textRotation="0" wrapText="0" indent="0" justifyLastLine="0" shrinkToFit="1" readingOrder="0"/>
      <protection locked="0" hidden="0"/>
    </dxf>
    <dxf>
      <font>
        <b/>
        <i val="0"/>
        <strike val="0"/>
        <condense val="0"/>
        <extend val="0"/>
        <outline val="0"/>
        <shadow val="0"/>
        <u val="none"/>
        <vertAlign val="baseline"/>
        <sz val="12"/>
        <color theme="1"/>
        <name val="Arial"/>
        <scheme val="none"/>
      </font>
      <alignment horizontal="right" vertical="bottom" textRotation="0" wrapText="0" indent="0" justifyLastLine="0" shrinkToFit="1" readingOrder="0"/>
      <border diagonalUp="0" diagonalDown="0" outline="0">
        <left/>
        <right/>
        <top/>
        <bottom/>
      </border>
      <protection locked="1" hidden="0"/>
    </dxf>
    <dxf>
      <font>
        <b val="0"/>
        <i val="0"/>
        <strike val="0"/>
        <condense val="0"/>
        <extend val="0"/>
        <outline val="0"/>
        <shadow val="0"/>
        <u val="none"/>
        <vertAlign val="baseline"/>
        <sz val="12"/>
        <color theme="1"/>
        <name val="Arial"/>
        <family val="2"/>
        <scheme val="none"/>
      </font>
      <numFmt numFmtId="164" formatCode="&quot;$&quot;#,##0.00"/>
      <alignment horizontal="right" vertical="center" textRotation="0" wrapText="0" indent="0" justifyLastLine="0" shrinkToFit="1" readingOrder="0"/>
      <protection locked="0" hidden="0"/>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1" readingOrder="0"/>
      <border diagonalUp="0" diagonalDown="0" outline="0">
        <left style="medium">
          <color indexed="64"/>
        </left>
        <right style="medium">
          <color indexed="64"/>
        </right>
        <top/>
        <bottom/>
      </border>
      <protection locked="0" hidden="0"/>
    </dxf>
    <dxf>
      <font>
        <b val="0"/>
        <i val="0"/>
        <strike val="0"/>
        <condense val="0"/>
        <extend val="0"/>
        <outline val="0"/>
        <shadow val="0"/>
        <u val="none"/>
        <vertAlign val="baseline"/>
        <sz val="12"/>
        <color theme="1"/>
        <name val="Arial"/>
        <family val="2"/>
        <scheme val="none"/>
      </font>
      <numFmt numFmtId="164" formatCode="&quot;$&quot;#,##0.00"/>
      <alignment horizontal="right" vertical="center" textRotation="0" wrapText="0" indent="0" justifyLastLine="0" shrinkToFit="1" readingOrder="0"/>
      <protection locked="0" hidden="0"/>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1" readingOrder="0"/>
      <border diagonalUp="0" diagonalDown="0" outline="0">
        <left style="medium">
          <color indexed="64"/>
        </left>
        <right style="medium">
          <color indexed="64"/>
        </right>
        <top/>
        <bottom/>
      </border>
      <protection locked="0" hidden="0"/>
    </dxf>
    <dxf>
      <font>
        <b val="0"/>
        <i val="0"/>
        <strike val="0"/>
        <condense val="0"/>
        <extend val="0"/>
        <outline val="0"/>
        <shadow val="0"/>
        <u val="none"/>
        <vertAlign val="baseline"/>
        <sz val="12"/>
        <color theme="1"/>
        <name val="Arial"/>
        <family val="2"/>
        <scheme val="none"/>
      </font>
      <numFmt numFmtId="164" formatCode="&quot;$&quot;#,##0.00"/>
      <alignment horizontal="right" vertical="center" textRotation="0" wrapText="0" indent="0" justifyLastLine="0" shrinkToFit="1" readingOrder="0"/>
      <protection locked="0" hidden="0"/>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1" readingOrder="0"/>
      <border diagonalUp="0" diagonalDown="0" outline="0">
        <left style="medium">
          <color indexed="64"/>
        </left>
        <right style="medium">
          <color indexed="64"/>
        </right>
        <top/>
        <bottom/>
      </border>
      <protection locked="0" hidden="0"/>
    </dxf>
    <dxf>
      <font>
        <b val="0"/>
        <i val="0"/>
        <strike val="0"/>
        <condense val="0"/>
        <extend val="0"/>
        <outline val="0"/>
        <shadow val="0"/>
        <u val="none"/>
        <vertAlign val="baseline"/>
        <sz val="12"/>
        <color theme="1"/>
        <name val="Arial"/>
        <family val="2"/>
        <scheme val="none"/>
      </font>
      <numFmt numFmtId="164" formatCode="&quot;$&quot;#,##0.00"/>
      <alignment horizontal="right" vertical="center" textRotation="0" wrapText="0" indent="0" justifyLastLine="0" shrinkToFit="1" readingOrder="0"/>
      <protection locked="0" hidden="0"/>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1" readingOrder="0"/>
      <border diagonalUp="0" diagonalDown="0" outline="0">
        <left style="medium">
          <color indexed="64"/>
        </left>
        <right style="medium">
          <color indexed="64"/>
        </right>
        <top/>
        <bottom/>
      </border>
      <protection locked="0" hidden="0"/>
    </dxf>
    <dxf>
      <font>
        <b val="0"/>
        <i val="0"/>
        <strike val="0"/>
        <condense val="0"/>
        <extend val="0"/>
        <outline val="0"/>
        <shadow val="0"/>
        <u val="none"/>
        <vertAlign val="baseline"/>
        <sz val="12"/>
        <color theme="1"/>
        <name val="Arial"/>
        <family val="2"/>
        <scheme val="none"/>
      </font>
      <numFmt numFmtId="164" formatCode="&quot;$&quot;#,##0.00"/>
      <alignment horizontal="right" vertical="center" textRotation="0" wrapText="0" indent="0" justifyLastLine="0" shrinkToFit="1" readingOrder="0"/>
      <protection locked="0"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bottom" textRotation="0" wrapText="0" indent="0" justifyLastLine="0" shrinkToFit="1" readingOrder="0"/>
      <border diagonalUp="0" diagonalDown="0" outline="0">
        <left style="medium">
          <color indexed="64"/>
        </left>
        <right/>
        <top/>
        <bottom/>
      </border>
      <protection locked="1" hidden="0"/>
    </dxf>
    <dxf>
      <font>
        <b val="0"/>
        <i val="0"/>
        <strike val="0"/>
        <condense val="0"/>
        <extend val="0"/>
        <outline val="0"/>
        <shadow val="0"/>
        <u val="none"/>
        <vertAlign val="baseline"/>
        <sz val="12"/>
        <color theme="1"/>
        <name val="Arial"/>
        <family val="2"/>
        <scheme val="none"/>
      </font>
      <numFmt numFmtId="164" formatCode="&quot;$&quot;#,##0.00"/>
      <fill>
        <patternFill patternType="none">
          <fgColor indexed="64"/>
          <bgColor indexed="65"/>
        </patternFill>
      </fill>
      <alignment horizontal="right" vertical="center" textRotation="0" wrapText="0" indent="0" justifyLastLine="0" shrinkToFit="1" readingOrder="0"/>
      <protection locked="0" hidden="0"/>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1" readingOrder="0"/>
      <border diagonalUp="0" diagonalDown="0" outline="0">
        <left style="thick">
          <color indexed="64"/>
        </left>
        <right style="medium">
          <color indexed="64"/>
        </right>
        <top/>
        <bottom/>
      </border>
      <protection locked="1" hidden="0"/>
    </dxf>
    <dxf>
      <font>
        <b/>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1" readingOrder="0"/>
      <border diagonalUp="0" diagonalDown="0" outline="0">
        <left style="thick">
          <color indexed="64"/>
        </left>
        <right style="medium">
          <color indexed="64"/>
        </right>
        <top/>
        <bottom/>
      </border>
      <protection locked="1"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1" readingOrder="0"/>
      <protection locked="0" hidden="0"/>
    </dxf>
    <dxf>
      <font>
        <strike val="0"/>
        <outline val="0"/>
        <shadow val="0"/>
        <u val="none"/>
        <vertAlign val="baseline"/>
        <name val="Arial"/>
        <family val="2"/>
        <scheme val="none"/>
      </font>
      <alignment vertical="center" textRotation="0" indent="0" justifyLastLine="0" readingOrder="0"/>
      <protection locked="0" hidden="0"/>
    </dxf>
    <dxf>
      <font>
        <strike val="0"/>
        <outline val="0"/>
        <shadow val="0"/>
        <u val="none"/>
        <vertAlign val="baseline"/>
        <name val="Arial"/>
        <family val="2"/>
        <scheme val="none"/>
      </font>
      <alignment vertical="center" textRotation="0" indent="0" justifyLastLine="0" readingOrder="0"/>
      <protection locked="0" hidden="0"/>
    </dxf>
    <dxf>
      <border>
        <bottom style="medium">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9" tint="0.59999389629810485"/>
        </patternFill>
      </fill>
      <alignment horizontal="center" vertical="center" textRotation="0" wrapText="1" indent="0" justifyLastLine="0" shrinkToFit="0" readingOrder="0"/>
      <border diagonalUp="0" diagonalDown="0">
        <left/>
        <right/>
        <top/>
        <bottom/>
        <vertical/>
        <horizontal/>
      </border>
      <protection locked="0" hidden="0"/>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border outline="0">
        <bottom style="thin">
          <color indexed="64"/>
        </bottom>
      </border>
    </dxf>
    <dxf>
      <font>
        <b val="0"/>
        <i val="0"/>
        <strike val="0"/>
        <condense val="0"/>
        <extend val="0"/>
        <outline val="0"/>
        <shadow val="0"/>
        <u val="none"/>
        <vertAlign val="baseline"/>
        <sz val="12"/>
        <color theme="1" tint="0.14999847407452621"/>
        <name val="Arial"/>
        <family val="2"/>
        <scheme val="none"/>
      </font>
      <fill>
        <patternFill patternType="solid">
          <fgColor indexed="64"/>
          <bgColor theme="0" tint="-0.14999847407452621"/>
        </patternFill>
      </fill>
      <border diagonalUp="0" diagonalDown="0" outline="0">
        <left style="thin">
          <color indexed="64"/>
        </left>
        <right style="thin">
          <color indexed="64"/>
        </right>
        <top/>
        <bottom/>
      </border>
      <protection locked="1" hidden="0"/>
    </dxf>
  </dxfs>
  <tableStyles count="0" defaultTableStyle="TableStyleLight11"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C0EC20D-2507-4C24-BB13-46D3012365C8}" name="Table1" displayName="Table1" ref="A5:B12" totalsRowShown="0" headerRowDxfId="54" dataDxfId="52" headerRowBorderDxfId="53">
  <autoFilter ref="A5:B12" xr:uid="{0B42C08B-5AD8-4019-B845-13A3F4505122}"/>
  <tableColumns count="2">
    <tableColumn id="1" xr3:uid="{AAD57F93-628A-412D-9A9C-07438F8E26EA}" name="LEA Information" dataDxfId="51"/>
    <tableColumn id="2" xr3:uid="{A735736F-9F31-4234-8079-C1849500F03B}" name="Please Type LEA Information Below" dataDxfId="50"/>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B932CE3-9B16-448E-B1F4-60F34D68586B}" name="Table2" displayName="Table2" ref="A6:I17" headerRowDxfId="49" dataDxfId="47" totalsRowDxfId="46" headerRowBorderDxfId="48">
  <tableColumns count="9">
    <tableColumn id="1" xr3:uid="{032ED81F-7981-44E5-9B48-A80BA730CA2C}" name="Object Code" totalsRowLabel="Total" dataDxfId="45" totalsRowDxfId="44"/>
    <tableColumn id="13" xr3:uid="{9A696A43-08FA-4F53-9059-F553B326928C}" name="Object Code Description" dataDxfId="43" totalsRowDxfId="42"/>
    <tableColumn id="4" xr3:uid="{D8C0E58D-5D91-4846-A0BD-B3FD78B6F252}" name="Approved Implementation Year 1 Budget" dataDxfId="41" totalsRowDxfId="40"/>
    <tableColumn id="6" xr3:uid="{44A13F71-B11D-4ECC-9B22-AFB3B2C95AE5}" name="Quarter 1 Expenditures" dataDxfId="39" totalsRowDxfId="38" dataCellStyle="Currency"/>
    <tableColumn id="7" xr3:uid="{6B8A10BE-BB76-4B86-986E-93C7C15F0C42}" name="Quarter 2 Expenditures" dataDxfId="37" totalsRowDxfId="36" dataCellStyle="Currency"/>
    <tableColumn id="8" xr3:uid="{45EE08D3-5E97-4EFD-81FF-7604205B3DFB}" name="Quarter 3 Expenditures" dataDxfId="35" totalsRowDxfId="34" dataCellStyle="Currency"/>
    <tableColumn id="9" xr3:uid="{291F2012-EFD7-4DE5-91A7-04D6BA4F4B3F}" name="Quarter 4 Expenditures" dataDxfId="33" totalsRowDxfId="32" dataCellStyle="Currency"/>
    <tableColumn id="10" xr3:uid="{C8801C3F-0472-49CB-BE3D-530C7DC5AED1}" name="Cumulative Expenditures" dataDxfId="31" totalsRowDxfId="30">
      <calculatedColumnFormula>SUM(Table2[[#This Row],[Quarter 1 Expenditures]:[Quarter 4 Expenditures]])</calculatedColumnFormula>
    </tableColumn>
    <tableColumn id="12" xr3:uid="{3F7B5347-68D9-4800-8C62-51184FAC6747}" name="Unspent Balance" totalsRowFunction="sum" dataDxfId="29" totalsRowDxfId="28">
      <calculatedColumnFormula>C7-H7</calculatedColumnFormula>
    </tableColumn>
  </tableColumns>
  <tableStyleInfo name="TableStyleLight21" showFirstColumn="0" showLastColumn="0" showRowStripes="1" showColumnStripes="0"/>
  <extLst>
    <ext xmlns:x14="http://schemas.microsoft.com/office/spreadsheetml/2009/9/main" uri="{504A1905-F514-4f6f-8877-14C23A59335A}">
      <x14:table altTextSummary="Quarterly expenditures by object code and grant year budget balanc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478CCF-FB88-485D-8883-61D4216DB95A}" name="Table3" displayName="Table3" ref="A6:E41" totalsRowShown="0" headerRowDxfId="27" headerRowBorderDxfId="26">
  <tableColumns count="5">
    <tableColumn id="1" xr3:uid="{6BB967E6-DC7B-43FB-A935-01341AF2551A}" name="Object Code" dataDxfId="25"/>
    <tableColumn id="5" xr3:uid="{5CBFCC2E-77D3-46CB-A160-04D97A997904}" name="Object Code Description" dataDxfId="24"/>
    <tableColumn id="7" xr3:uid="{24CF59BB-B473-4D3D-BF7C-D7ABD362F201}" name="Description" dataDxfId="23" dataCellStyle="Currency"/>
    <tableColumn id="6" xr3:uid="{B42AED7F-CB9E-4775-9310-FF51427DBC90}" name="School Site or LEA Name" dataDxfId="22" dataCellStyle="Currency"/>
    <tableColumn id="3" xr3:uid="{A9CA38AE-9BFC-4647-A1FA-32FD22CD388A}" name=" Expenditures " dataDxfId="21" dataCellStyle="Currency"/>
  </tableColumns>
  <tableStyleInfo name="TableStyleMedium2" showFirstColumn="0" showLastColumn="0" showRowStripes="1" showColumnStripes="0"/>
  <extLst>
    <ext xmlns:x14="http://schemas.microsoft.com/office/spreadsheetml/2009/9/main" uri="{504A1905-F514-4f6f-8877-14C23A59335A}">
      <x14:table altTextSummary="Budget Revision Request Workshee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B42B420-3962-441F-8C24-07852F47EF12}" name="Table35" displayName="Table35" ref="A6:E17" totalsRowShown="0" headerRowDxfId="20" headerRowBorderDxfId="19">
  <tableColumns count="5">
    <tableColumn id="1" xr3:uid="{DABCDCE1-4FC9-4522-B887-3339349A4B2F}" name="Object Code" dataDxfId="18"/>
    <tableColumn id="5" xr3:uid="{A8D312C0-97DE-42A0-BAF7-678D2E8C1674}" name="Object Code Description" dataDxfId="17"/>
    <tableColumn id="7" xr3:uid="{B77725DE-E606-4A9A-AB9A-034AB003F043}" name="Description" dataDxfId="16" dataCellStyle="Currency"/>
    <tableColumn id="6" xr3:uid="{F28FDFA8-A4E7-4018-9BD9-75633E2D1679}" name="School Site or LEA Name" dataDxfId="15" dataCellStyle="Currency"/>
    <tableColumn id="3" xr3:uid="{4095D392-EC81-4664-A1EF-F994EC79D766}" name=" Expenditures " dataDxfId="14" dataCellStyle="Currency"/>
  </tableColumns>
  <tableStyleInfo name="TableStyleMedium2" showFirstColumn="0" showLastColumn="0" showRowStripes="1" showColumnStripes="0"/>
  <extLst>
    <ext xmlns:x14="http://schemas.microsoft.com/office/spreadsheetml/2009/9/main" uri="{504A1905-F514-4f6f-8877-14C23A59335A}">
      <x14:table altTextSummary="Budget Revision Request Workshee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B41244F-E1A7-4DB9-B723-1694F535CF16}" name="Table356" displayName="Table356" ref="A6:E17" totalsRowShown="0" headerRowDxfId="13" headerRowBorderDxfId="12">
  <tableColumns count="5">
    <tableColumn id="1" xr3:uid="{C6F4BC9C-60EA-4926-86AB-E993081DB521}" name="Object Code" dataDxfId="11"/>
    <tableColumn id="5" xr3:uid="{99486D24-D6CD-4A62-B910-4B41A795EA14}" name="Object Code Description" dataDxfId="10"/>
    <tableColumn id="7" xr3:uid="{8E74E9BA-A6B1-416D-A962-8F775D03F8E5}" name="Description" dataDxfId="9" dataCellStyle="Currency"/>
    <tableColumn id="6" xr3:uid="{C4F4711D-0AB8-44F0-8A71-2394480A40A1}" name="School Site or LEA Name" dataDxfId="8" dataCellStyle="Currency"/>
    <tableColumn id="3" xr3:uid="{4767635B-ABED-4D18-A919-EB996BC0393C}" name=" Expenditures " dataDxfId="7" dataCellStyle="Currency"/>
  </tableColumns>
  <tableStyleInfo name="TableStyleMedium2" showFirstColumn="0" showLastColumn="0" showRowStripes="1" showColumnStripes="0"/>
  <extLst>
    <ext xmlns:x14="http://schemas.microsoft.com/office/spreadsheetml/2009/9/main" uri="{504A1905-F514-4f6f-8877-14C23A59335A}">
      <x14:table altTextSummary="Budget Revision Request Workshee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62DC272-A4BD-46C6-80E6-13EA9DDF67AD}" name="Table3567" displayName="Table3567" ref="A6:E17" totalsRowShown="0" headerRowDxfId="6" headerRowBorderDxfId="5">
  <tableColumns count="5">
    <tableColumn id="1" xr3:uid="{59806205-F0A7-4E8C-8B4D-C82DD0F78391}" name="Object Code" dataDxfId="4"/>
    <tableColumn id="5" xr3:uid="{BB59015E-3151-49B6-8273-9001DC3E60E8}" name="Object Code Description" dataDxfId="3"/>
    <tableColumn id="7" xr3:uid="{1F189D51-5BD7-49F1-B00F-9B69B9F01FA8}" name="Description" dataDxfId="2" dataCellStyle="Currency"/>
    <tableColumn id="6" xr3:uid="{8C94852B-3BE1-4C2C-B6B7-B69A43B3173F}" name="School Site or LEA Name" dataDxfId="1" dataCellStyle="Currency"/>
    <tableColumn id="3" xr3:uid="{43605399-AE3C-4A8E-A2F1-977F68AE1071}" name=" Expenditures " dataDxfId="0" dataCellStyle="Currency"/>
  </tableColumns>
  <tableStyleInfo name="TableStyleMedium2" showFirstColumn="0" showLastColumn="0" showRowStripes="1" showColumnStripes="0"/>
  <extLst>
    <ext xmlns:x14="http://schemas.microsoft.com/office/spreadsheetml/2009/9/main" uri="{504A1905-F514-4f6f-8877-14C23A59335A}">
      <x14:table altTextSummary="Budget Revision Request Workshee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mailto:Mbattle@stocktonusd.net" TargetMode="External"/><Relationship Id="rId1" Type="http://schemas.openxmlformats.org/officeDocument/2006/relationships/hyperlink" Target="mailto:jyarbrough@stocktonusd.net"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C0E6D-4D56-498D-9FC1-13FE367260D4}">
  <dimension ref="A1:B17"/>
  <sheetViews>
    <sheetView tabSelected="1" zoomScaleNormal="100" workbookViewId="0">
      <selection activeCell="C4" sqref="C4"/>
    </sheetView>
  </sheetViews>
  <sheetFormatPr defaultRowHeight="15" x14ac:dyDescent="0.25"/>
  <cols>
    <col min="1" max="1" width="89.42578125" customWidth="1"/>
  </cols>
  <sheetData>
    <row r="1" spans="1:2" ht="27.75" x14ac:dyDescent="0.4">
      <c r="A1" s="30" t="s">
        <v>5</v>
      </c>
    </row>
    <row r="2" spans="1:2" ht="27.75" x14ac:dyDescent="0.4">
      <c r="A2" s="30" t="s">
        <v>39</v>
      </c>
    </row>
    <row r="3" spans="1:2" ht="15.75" x14ac:dyDescent="0.25">
      <c r="A3" s="24" t="s">
        <v>1</v>
      </c>
    </row>
    <row r="4" spans="1:2" ht="30.6" customHeight="1" x14ac:dyDescent="0.25">
      <c r="A4" s="26" t="s">
        <v>3</v>
      </c>
    </row>
    <row r="5" spans="1:2" ht="15.75" x14ac:dyDescent="0.25">
      <c r="A5" s="25" t="s">
        <v>4</v>
      </c>
    </row>
    <row r="6" spans="1:2" ht="90.95" customHeight="1" x14ac:dyDescent="0.25">
      <c r="A6" s="49" t="s">
        <v>53</v>
      </c>
      <c r="B6" s="38"/>
    </row>
    <row r="7" spans="1:2" ht="15.75" x14ac:dyDescent="0.25">
      <c r="A7" s="39" t="s">
        <v>50</v>
      </c>
      <c r="B7" s="38"/>
    </row>
    <row r="8" spans="1:2" ht="136.5" x14ac:dyDescent="0.25">
      <c r="A8" s="43" t="s">
        <v>58</v>
      </c>
      <c r="B8" s="40"/>
    </row>
    <row r="9" spans="1:2" ht="166.5" x14ac:dyDescent="0.25">
      <c r="A9" s="43" t="s">
        <v>59</v>
      </c>
      <c r="B9" s="40"/>
    </row>
    <row r="10" spans="1:2" ht="91.5" x14ac:dyDescent="0.25">
      <c r="A10" s="52" t="s">
        <v>49</v>
      </c>
      <c r="B10" s="38"/>
    </row>
    <row r="11" spans="1:2" ht="15.75" x14ac:dyDescent="0.25">
      <c r="A11" s="41" t="s">
        <v>18</v>
      </c>
      <c r="B11" s="38"/>
    </row>
    <row r="12" spans="1:2" ht="31.5" customHeight="1" x14ac:dyDescent="0.25">
      <c r="A12" s="52" t="s">
        <v>62</v>
      </c>
      <c r="B12" s="38"/>
    </row>
    <row r="13" spans="1:2" ht="66.599999999999994" customHeight="1" x14ac:dyDescent="0.25">
      <c r="A13" s="44" t="s">
        <v>60</v>
      </c>
      <c r="B13" s="38"/>
    </row>
    <row r="14" spans="1:2" ht="66" customHeight="1" x14ac:dyDescent="0.25">
      <c r="A14" s="44" t="s">
        <v>61</v>
      </c>
      <c r="B14" s="38"/>
    </row>
    <row r="15" spans="1:2" ht="30.75" x14ac:dyDescent="0.25">
      <c r="A15" s="44" t="s">
        <v>57</v>
      </c>
      <c r="B15" s="38"/>
    </row>
    <row r="16" spans="1:2" x14ac:dyDescent="0.25">
      <c r="A16" s="38"/>
      <c r="B16" s="38"/>
    </row>
    <row r="17" spans="1:2" x14ac:dyDescent="0.25">
      <c r="A17" s="42"/>
      <c r="B17" s="3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0456E-0227-4DF5-8511-0525D632C8B2}">
  <dimension ref="A1:B12"/>
  <sheetViews>
    <sheetView zoomScaleNormal="100" workbookViewId="0">
      <selection activeCell="J12" sqref="J12"/>
    </sheetView>
  </sheetViews>
  <sheetFormatPr defaultRowHeight="15" x14ac:dyDescent="0.25"/>
  <cols>
    <col min="1" max="1" width="49.5703125" customWidth="1"/>
    <col min="2" max="2" width="50.42578125" customWidth="1"/>
  </cols>
  <sheetData>
    <row r="1" spans="1:2" ht="27.75" x14ac:dyDescent="0.4">
      <c r="A1" s="30" t="s">
        <v>32</v>
      </c>
    </row>
    <row r="2" spans="1:2" ht="15.75" x14ac:dyDescent="0.25">
      <c r="A2" s="33" t="s">
        <v>0</v>
      </c>
    </row>
    <row r="3" spans="1:2" ht="15.75" x14ac:dyDescent="0.25">
      <c r="A3" s="2" t="s">
        <v>1</v>
      </c>
    </row>
    <row r="4" spans="1:2" ht="32.450000000000003" customHeight="1" x14ac:dyDescent="0.25">
      <c r="A4" s="8" t="s">
        <v>3</v>
      </c>
    </row>
    <row r="5" spans="1:2" ht="30.6" customHeight="1" x14ac:dyDescent="0.25">
      <c r="A5" s="28" t="s">
        <v>38</v>
      </c>
      <c r="B5" s="29" t="s">
        <v>30</v>
      </c>
    </row>
    <row r="6" spans="1:2" ht="15.75" x14ac:dyDescent="0.25">
      <c r="A6" s="27" t="s">
        <v>31</v>
      </c>
      <c r="B6" s="7" t="s">
        <v>76</v>
      </c>
    </row>
    <row r="7" spans="1:2" ht="15.75" x14ac:dyDescent="0.25">
      <c r="A7" s="27" t="s">
        <v>13</v>
      </c>
      <c r="B7" s="7" t="s">
        <v>77</v>
      </c>
    </row>
    <row r="8" spans="1:2" ht="15.75" x14ac:dyDescent="0.25">
      <c r="A8" s="27" t="s">
        <v>14</v>
      </c>
      <c r="B8" s="68" t="s">
        <v>78</v>
      </c>
    </row>
    <row r="9" spans="1:2" ht="15.75" x14ac:dyDescent="0.25">
      <c r="A9" s="27" t="s">
        <v>15</v>
      </c>
      <c r="B9" s="69" t="s">
        <v>79</v>
      </c>
    </row>
    <row r="10" spans="1:2" ht="15.75" x14ac:dyDescent="0.25">
      <c r="A10" s="27" t="s">
        <v>29</v>
      </c>
      <c r="B10" s="70" t="s">
        <v>80</v>
      </c>
    </row>
    <row r="11" spans="1:2" ht="15.75" x14ac:dyDescent="0.25">
      <c r="A11" s="27" t="s">
        <v>16</v>
      </c>
      <c r="B11" s="71" t="s">
        <v>81</v>
      </c>
    </row>
    <row r="12" spans="1:2" ht="15.75" x14ac:dyDescent="0.25">
      <c r="A12" s="27" t="s">
        <v>17</v>
      </c>
      <c r="B12" s="72" t="s">
        <v>82</v>
      </c>
    </row>
  </sheetData>
  <hyperlinks>
    <hyperlink ref="B9" r:id="rId1" xr:uid="{560F97C3-B611-465F-BD71-0257E2D83412}"/>
    <hyperlink ref="B12" r:id="rId2" xr:uid="{8BEAD66A-9829-4C93-8EF3-6E792CCA3010}"/>
  </hyperlinks>
  <pageMargins left="0.7" right="0.7" top="0.75" bottom="0.75" header="0.3" footer="0.3"/>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49470-A4AF-448F-B4A8-289A5151C7FF}">
  <dimension ref="A1:I17"/>
  <sheetViews>
    <sheetView zoomScaleNormal="100" workbookViewId="0">
      <selection activeCell="M11" sqref="M11"/>
    </sheetView>
  </sheetViews>
  <sheetFormatPr defaultRowHeight="15" x14ac:dyDescent="0.25"/>
  <cols>
    <col min="1" max="1" width="14.140625" customWidth="1"/>
    <col min="2" max="2" width="22.7109375" customWidth="1"/>
    <col min="3" max="3" width="18.85546875" customWidth="1"/>
    <col min="4" max="9" width="15.5703125" customWidth="1"/>
  </cols>
  <sheetData>
    <row r="1" spans="1:9" ht="27.75" x14ac:dyDescent="0.4">
      <c r="A1" s="30" t="s">
        <v>45</v>
      </c>
    </row>
    <row r="2" spans="1:9" ht="26.25" x14ac:dyDescent="0.4">
      <c r="A2" s="35" t="s">
        <v>44</v>
      </c>
    </row>
    <row r="3" spans="1:9" ht="15.75" x14ac:dyDescent="0.25">
      <c r="A3" s="33" t="s">
        <v>0</v>
      </c>
    </row>
    <row r="4" spans="1:9" ht="15.75" x14ac:dyDescent="0.25">
      <c r="A4" s="2" t="s">
        <v>1</v>
      </c>
    </row>
    <row r="5" spans="1:9" ht="30.6" customHeight="1" thickBot="1" x14ac:dyDescent="0.3">
      <c r="A5" s="8" t="s">
        <v>3</v>
      </c>
      <c r="C5" s="67" t="s">
        <v>75</v>
      </c>
    </row>
    <row r="6" spans="1:9" ht="48" thickBot="1" x14ac:dyDescent="0.3">
      <c r="A6" s="20" t="s">
        <v>6</v>
      </c>
      <c r="B6" s="23" t="s">
        <v>7</v>
      </c>
      <c r="C6" s="20" t="s">
        <v>47</v>
      </c>
      <c r="D6" s="9" t="s">
        <v>21</v>
      </c>
      <c r="E6" s="20" t="s">
        <v>22</v>
      </c>
      <c r="F6" s="9" t="s">
        <v>23</v>
      </c>
      <c r="G6" s="20" t="s">
        <v>24</v>
      </c>
      <c r="H6" s="9" t="s">
        <v>25</v>
      </c>
      <c r="I6" s="20" t="s">
        <v>26</v>
      </c>
    </row>
    <row r="7" spans="1:9" ht="31.5" x14ac:dyDescent="0.25">
      <c r="A7" s="10">
        <v>1000</v>
      </c>
      <c r="B7" s="11" t="s">
        <v>8</v>
      </c>
      <c r="C7" s="57">
        <v>700494.08</v>
      </c>
      <c r="D7" s="58">
        <v>11973.74</v>
      </c>
      <c r="E7" s="58">
        <v>0</v>
      </c>
      <c r="F7" s="58">
        <v>0</v>
      </c>
      <c r="G7" s="58">
        <v>0</v>
      </c>
      <c r="H7" s="57">
        <f>SUM(Table2[[#This Row],[Quarter 1 Expenditures]:[Quarter 4 Expenditures]])</f>
        <v>11973.74</v>
      </c>
      <c r="I7" s="57">
        <f>C7-H7</f>
        <v>688520.34</v>
      </c>
    </row>
    <row r="8" spans="1:9" ht="15.75" x14ac:dyDescent="0.25">
      <c r="A8" s="10">
        <v>2000</v>
      </c>
      <c r="B8" s="11" t="s">
        <v>9</v>
      </c>
      <c r="C8" s="57">
        <v>156802.4</v>
      </c>
      <c r="D8" s="58">
        <v>799.69</v>
      </c>
      <c r="E8" s="58">
        <v>0</v>
      </c>
      <c r="F8" s="58">
        <v>0</v>
      </c>
      <c r="G8" s="58">
        <v>0</v>
      </c>
      <c r="H8" s="57">
        <f>SUM(Table2[[#This Row],[Quarter 1 Expenditures]:[Quarter 4 Expenditures]])</f>
        <v>799.69</v>
      </c>
      <c r="I8" s="57">
        <f t="shared" ref="I8:I11" si="0">C8-H8</f>
        <v>156002.71</v>
      </c>
    </row>
    <row r="9" spans="1:9" ht="15.75" x14ac:dyDescent="0.25">
      <c r="A9" s="10">
        <v>3000</v>
      </c>
      <c r="B9" s="11" t="s">
        <v>10</v>
      </c>
      <c r="C9" s="57">
        <v>208232.62</v>
      </c>
      <c r="D9" s="58">
        <v>1213.19</v>
      </c>
      <c r="E9" s="58">
        <v>0</v>
      </c>
      <c r="F9" s="58">
        <v>0</v>
      </c>
      <c r="G9" s="58">
        <v>0</v>
      </c>
      <c r="H9" s="57">
        <f>SUM(Table2[[#This Row],[Quarter 1 Expenditures]:[Quarter 4 Expenditures]])</f>
        <v>1213.19</v>
      </c>
      <c r="I9" s="57">
        <f t="shared" si="0"/>
        <v>207019.43</v>
      </c>
    </row>
    <row r="10" spans="1:9" ht="31.5" x14ac:dyDescent="0.25">
      <c r="A10" s="10">
        <v>4000</v>
      </c>
      <c r="B10" s="11" t="s">
        <v>11</v>
      </c>
      <c r="C10" s="57">
        <v>352822.53</v>
      </c>
      <c r="D10" s="58">
        <v>0</v>
      </c>
      <c r="E10" s="58">
        <v>0</v>
      </c>
      <c r="F10" s="58">
        <v>0</v>
      </c>
      <c r="G10" s="58">
        <v>0</v>
      </c>
      <c r="H10" s="57">
        <f>SUM(Table2[[#This Row],[Quarter 1 Expenditures]:[Quarter 4 Expenditures]])</f>
        <v>0</v>
      </c>
      <c r="I10" s="57">
        <f t="shared" si="0"/>
        <v>352822.53</v>
      </c>
    </row>
    <row r="11" spans="1:9" ht="94.5" x14ac:dyDescent="0.25">
      <c r="A11" s="10">
        <v>5000</v>
      </c>
      <c r="B11" s="11" t="s">
        <v>27</v>
      </c>
      <c r="C11" s="57">
        <v>0</v>
      </c>
      <c r="D11" s="58">
        <v>0</v>
      </c>
      <c r="E11" s="58">
        <v>0</v>
      </c>
      <c r="F11" s="58">
        <v>0</v>
      </c>
      <c r="G11" s="58">
        <v>0</v>
      </c>
      <c r="H11" s="57">
        <f>SUM(Table2[[#This Row],[Quarter 1 Expenditures]:[Quarter 4 Expenditures]])</f>
        <v>0</v>
      </c>
      <c r="I11" s="57">
        <f t="shared" si="0"/>
        <v>0</v>
      </c>
    </row>
    <row r="12" spans="1:9" ht="63" x14ac:dyDescent="0.25">
      <c r="A12" s="10">
        <v>5100</v>
      </c>
      <c r="B12" s="11" t="s">
        <v>46</v>
      </c>
      <c r="C12" s="57">
        <v>73924.72</v>
      </c>
      <c r="D12" s="58">
        <v>0</v>
      </c>
      <c r="E12" s="58">
        <v>0</v>
      </c>
      <c r="F12" s="58">
        <v>0</v>
      </c>
      <c r="G12" s="58">
        <v>0</v>
      </c>
      <c r="H12" s="57">
        <f>SUM(Table2[[#This Row],[Quarter 1 Expenditures]:[Quarter 4 Expenditures]])</f>
        <v>0</v>
      </c>
      <c r="I12" s="57">
        <f>C12-H12</f>
        <v>73924.72</v>
      </c>
    </row>
    <row r="13" spans="1:9" ht="31.5" x14ac:dyDescent="0.25">
      <c r="A13" s="22">
        <v>5200</v>
      </c>
      <c r="B13" s="21" t="s">
        <v>55</v>
      </c>
      <c r="C13" s="57">
        <v>0</v>
      </c>
      <c r="D13" s="57">
        <v>0</v>
      </c>
      <c r="E13" s="57">
        <v>0</v>
      </c>
      <c r="F13" s="57">
        <v>0</v>
      </c>
      <c r="G13" s="57">
        <v>0</v>
      </c>
      <c r="H13" s="57">
        <f>SUM(Table2[[#This Row],[Quarter 1 Expenditures]:[Quarter 4 Expenditures]])</f>
        <v>0</v>
      </c>
      <c r="I13" s="57">
        <f t="shared" ref="I13" si="1">C13-H13</f>
        <v>0</v>
      </c>
    </row>
    <row r="14" spans="1:9" ht="63" x14ac:dyDescent="0.25">
      <c r="A14" s="22">
        <v>5800</v>
      </c>
      <c r="B14" s="21" t="s">
        <v>56</v>
      </c>
      <c r="C14" s="57">
        <v>134859</v>
      </c>
      <c r="D14" s="57">
        <v>0</v>
      </c>
      <c r="E14" s="57">
        <v>0</v>
      </c>
      <c r="F14" s="57">
        <v>0</v>
      </c>
      <c r="G14" s="57">
        <v>0</v>
      </c>
      <c r="H14" s="57">
        <f>SUM(Table2[[#This Row],[Quarter 1 Expenditures]:[Quarter 4 Expenditures]])</f>
        <v>0</v>
      </c>
      <c r="I14" s="57">
        <f>C14-H14</f>
        <v>134859</v>
      </c>
    </row>
    <row r="15" spans="1:9" ht="47.25" x14ac:dyDescent="0.25">
      <c r="A15" s="13">
        <v>6000</v>
      </c>
      <c r="B15" s="14" t="s">
        <v>51</v>
      </c>
      <c r="C15" s="57">
        <v>0</v>
      </c>
      <c r="D15" s="57">
        <v>0</v>
      </c>
      <c r="E15" s="57">
        <v>0</v>
      </c>
      <c r="F15" s="57">
        <v>0</v>
      </c>
      <c r="G15" s="57">
        <v>0</v>
      </c>
      <c r="H15" s="57">
        <f>SUM(Table2[[#This Row],[Quarter 1 Expenditures]:[Quarter 4 Expenditures]])</f>
        <v>0</v>
      </c>
      <c r="I15" s="57">
        <f t="shared" ref="I15:I16" si="2">C15-H15</f>
        <v>0</v>
      </c>
    </row>
    <row r="16" spans="1:9" ht="15.75" x14ac:dyDescent="0.25">
      <c r="A16" s="13">
        <v>7000</v>
      </c>
      <c r="B16" s="14" t="s">
        <v>48</v>
      </c>
      <c r="C16" s="56">
        <v>67564.649999999994</v>
      </c>
      <c r="D16" s="57">
        <v>583.05999999999995</v>
      </c>
      <c r="E16" s="57">
        <v>0</v>
      </c>
      <c r="F16" s="57">
        <v>0</v>
      </c>
      <c r="G16" s="57">
        <v>0</v>
      </c>
      <c r="H16" s="57">
        <f>SUM(Table2[[#This Row],[Quarter 1 Expenditures]:[Quarter 4 Expenditures]])</f>
        <v>583.05999999999995</v>
      </c>
      <c r="I16" s="57">
        <f t="shared" si="2"/>
        <v>66981.59</v>
      </c>
    </row>
    <row r="17" spans="1:9" ht="31.5" x14ac:dyDescent="0.25">
      <c r="A17" s="12" t="s">
        <v>33</v>
      </c>
      <c r="B17" s="12" t="s">
        <v>28</v>
      </c>
      <c r="C17" s="59">
        <f>SUM(C7:C16)</f>
        <v>1694700</v>
      </c>
      <c r="D17" s="59">
        <f>SUM(D7:D16)</f>
        <v>14569.68</v>
      </c>
      <c r="E17" s="59">
        <f>SUM(E7:E14)</f>
        <v>0</v>
      </c>
      <c r="F17" s="59">
        <f>SUM(F7:F14)</f>
        <v>0</v>
      </c>
      <c r="G17" s="59">
        <f>SUM(G7:G14)</f>
        <v>0</v>
      </c>
      <c r="H17" s="60">
        <f>SUM(Table2[[#This Row],[Quarter 1 Expenditures]:[Quarter 4 Expenditures]])</f>
        <v>14569.68</v>
      </c>
      <c r="I17" s="60">
        <f>C17-H17</f>
        <v>1680130.32</v>
      </c>
    </row>
  </sheetData>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6"/>
  <sheetViews>
    <sheetView zoomScale="99" zoomScaleNormal="99" workbookViewId="0">
      <selection activeCell="I33" sqref="I33"/>
    </sheetView>
  </sheetViews>
  <sheetFormatPr defaultRowHeight="15" x14ac:dyDescent="0.25"/>
  <cols>
    <col min="1" max="1" width="14" customWidth="1"/>
    <col min="2" max="2" width="33.140625" customWidth="1"/>
    <col min="3" max="3" width="41.7109375" customWidth="1"/>
    <col min="4" max="4" width="27.42578125" customWidth="1"/>
    <col min="5" max="5" width="18.7109375" customWidth="1"/>
    <col min="7" max="7" width="29.140625" customWidth="1"/>
    <col min="9" max="9" width="19.140625" customWidth="1"/>
    <col min="10" max="10" width="21.140625" customWidth="1"/>
  </cols>
  <sheetData>
    <row r="1" spans="1:7" ht="27.75" x14ac:dyDescent="0.4">
      <c r="A1" s="31" t="s">
        <v>40</v>
      </c>
      <c r="B1" s="3"/>
      <c r="G1" s="64"/>
    </row>
    <row r="2" spans="1:7" ht="26.25" x14ac:dyDescent="0.4">
      <c r="A2" s="32" t="s">
        <v>35</v>
      </c>
      <c r="B2" s="3"/>
      <c r="G2" s="64"/>
    </row>
    <row r="3" spans="1:7" ht="15.75" x14ac:dyDescent="0.25">
      <c r="A3" s="33" t="s">
        <v>0</v>
      </c>
      <c r="B3" s="1"/>
      <c r="G3" s="64"/>
    </row>
    <row r="4" spans="1:7" ht="15.75" x14ac:dyDescent="0.25">
      <c r="A4" s="2" t="s">
        <v>1</v>
      </c>
      <c r="B4" s="1"/>
      <c r="G4" s="64"/>
    </row>
    <row r="5" spans="1:7" ht="30" customHeight="1" thickBot="1" x14ac:dyDescent="0.3">
      <c r="A5" s="5" t="s">
        <v>2</v>
      </c>
      <c r="B5" s="4"/>
      <c r="G5" s="64"/>
    </row>
    <row r="6" spans="1:7" ht="32.25" thickBot="1" x14ac:dyDescent="0.3">
      <c r="A6" s="6" t="s">
        <v>6</v>
      </c>
      <c r="B6" s="17" t="s">
        <v>7</v>
      </c>
      <c r="C6" s="19" t="s">
        <v>54</v>
      </c>
      <c r="D6" s="18" t="s">
        <v>19</v>
      </c>
      <c r="E6" s="19" t="s">
        <v>20</v>
      </c>
      <c r="G6" s="64"/>
    </row>
    <row r="7" spans="1:7" ht="15.75" x14ac:dyDescent="0.25">
      <c r="A7" s="13">
        <v>1000</v>
      </c>
      <c r="B7" s="14" t="s">
        <v>8</v>
      </c>
      <c r="C7" s="45"/>
      <c r="D7" s="51" t="s">
        <v>63</v>
      </c>
      <c r="E7" s="53">
        <v>0</v>
      </c>
      <c r="G7" s="64"/>
    </row>
    <row r="8" spans="1:7" ht="15.75" x14ac:dyDescent="0.25">
      <c r="A8" s="13">
        <v>1000</v>
      </c>
      <c r="B8" s="14" t="s">
        <v>8</v>
      </c>
      <c r="C8" s="45"/>
      <c r="D8" s="51" t="s">
        <v>64</v>
      </c>
      <c r="E8" s="53">
        <v>0</v>
      </c>
      <c r="G8" s="64"/>
    </row>
    <row r="9" spans="1:7" ht="15.75" x14ac:dyDescent="0.25">
      <c r="A9" s="13">
        <v>1000</v>
      </c>
      <c r="B9" s="14" t="s">
        <v>8</v>
      </c>
      <c r="C9" s="45"/>
      <c r="D9" s="51" t="s">
        <v>65</v>
      </c>
      <c r="E9" s="53">
        <v>0</v>
      </c>
      <c r="G9" s="64"/>
    </row>
    <row r="10" spans="1:7" ht="15.75" x14ac:dyDescent="0.25">
      <c r="A10" s="13">
        <v>1000</v>
      </c>
      <c r="B10" s="14" t="s">
        <v>8</v>
      </c>
      <c r="C10" s="45"/>
      <c r="D10" s="51" t="s">
        <v>66</v>
      </c>
      <c r="E10" s="53">
        <v>0</v>
      </c>
      <c r="G10" s="64"/>
    </row>
    <row r="11" spans="1:7" ht="15.75" x14ac:dyDescent="0.25">
      <c r="A11" s="13">
        <v>1000</v>
      </c>
      <c r="B11" s="14" t="s">
        <v>8</v>
      </c>
      <c r="C11" s="45"/>
      <c r="D11" s="51" t="s">
        <v>67</v>
      </c>
      <c r="E11" s="53">
        <v>0</v>
      </c>
      <c r="G11" s="64"/>
    </row>
    <row r="12" spans="1:7" ht="30" x14ac:dyDescent="0.25">
      <c r="A12" s="13">
        <v>1000</v>
      </c>
      <c r="B12" s="14" t="s">
        <v>8</v>
      </c>
      <c r="C12" s="61" t="s">
        <v>73</v>
      </c>
      <c r="D12" s="51" t="s">
        <v>68</v>
      </c>
      <c r="E12" s="53">
        <v>8735.5</v>
      </c>
      <c r="G12" s="65">
        <f>SUM(E7:E13)</f>
        <v>11973.74</v>
      </c>
    </row>
    <row r="13" spans="1:7" ht="15.75" x14ac:dyDescent="0.25">
      <c r="A13" s="13">
        <v>1000</v>
      </c>
      <c r="B13" s="14" t="s">
        <v>8</v>
      </c>
      <c r="C13" s="51" t="s">
        <v>72</v>
      </c>
      <c r="D13" s="51" t="s">
        <v>69</v>
      </c>
      <c r="E13" s="53">
        <v>3238.24</v>
      </c>
      <c r="G13" s="64"/>
    </row>
    <row r="14" spans="1:7" ht="15.75" x14ac:dyDescent="0.25">
      <c r="A14" s="13">
        <v>2000</v>
      </c>
      <c r="B14" s="14" t="s">
        <v>9</v>
      </c>
      <c r="C14" s="51" t="s">
        <v>70</v>
      </c>
      <c r="D14" s="51" t="s">
        <v>63</v>
      </c>
      <c r="E14" s="53">
        <v>799.69</v>
      </c>
      <c r="G14" s="64"/>
    </row>
    <row r="15" spans="1:7" ht="15.75" x14ac:dyDescent="0.25">
      <c r="A15" s="13">
        <v>2000</v>
      </c>
      <c r="B15" s="14" t="s">
        <v>9</v>
      </c>
      <c r="C15" s="45"/>
      <c r="D15" s="51" t="s">
        <v>64</v>
      </c>
      <c r="E15" s="53">
        <v>0</v>
      </c>
      <c r="G15" s="64"/>
    </row>
    <row r="16" spans="1:7" ht="15.75" x14ac:dyDescent="0.25">
      <c r="A16" s="13">
        <v>2000</v>
      </c>
      <c r="B16" s="14" t="s">
        <v>9</v>
      </c>
      <c r="C16" s="45"/>
      <c r="D16" s="51" t="s">
        <v>65</v>
      </c>
      <c r="E16" s="53">
        <v>0</v>
      </c>
      <c r="G16" s="64"/>
    </row>
    <row r="17" spans="1:7" ht="15.75" x14ac:dyDescent="0.25">
      <c r="A17" s="13">
        <v>2000</v>
      </c>
      <c r="B17" s="14" t="s">
        <v>9</v>
      </c>
      <c r="C17" s="45"/>
      <c r="D17" s="51" t="s">
        <v>66</v>
      </c>
      <c r="E17" s="53">
        <v>0</v>
      </c>
      <c r="G17" s="64"/>
    </row>
    <row r="18" spans="1:7" ht="15.75" x14ac:dyDescent="0.25">
      <c r="A18" s="13">
        <v>2000</v>
      </c>
      <c r="B18" s="14" t="s">
        <v>9</v>
      </c>
      <c r="C18" s="45"/>
      <c r="D18" s="51" t="s">
        <v>67</v>
      </c>
      <c r="E18" s="53">
        <v>0</v>
      </c>
      <c r="G18" s="64"/>
    </row>
    <row r="19" spans="1:7" ht="15.75" x14ac:dyDescent="0.25">
      <c r="A19" s="13">
        <v>2000</v>
      </c>
      <c r="B19" s="14" t="s">
        <v>9</v>
      </c>
      <c r="C19" s="45"/>
      <c r="D19" s="51" t="s">
        <v>68</v>
      </c>
      <c r="E19" s="53">
        <v>0</v>
      </c>
      <c r="G19" s="64"/>
    </row>
    <row r="20" spans="1:7" ht="15.75" x14ac:dyDescent="0.25">
      <c r="A20" s="13">
        <v>2000</v>
      </c>
      <c r="B20" s="14" t="s">
        <v>9</v>
      </c>
      <c r="C20" s="51"/>
      <c r="D20" s="51" t="s">
        <v>69</v>
      </c>
      <c r="E20" s="53">
        <v>0</v>
      </c>
      <c r="G20" s="65">
        <f>SUM(E14:E20)</f>
        <v>799.69</v>
      </c>
    </row>
    <row r="21" spans="1:7" ht="15.75" x14ac:dyDescent="0.25">
      <c r="A21" s="13">
        <v>3000</v>
      </c>
      <c r="B21" s="14" t="s">
        <v>10</v>
      </c>
      <c r="C21" s="51" t="s">
        <v>71</v>
      </c>
      <c r="D21" s="51" t="s">
        <v>63</v>
      </c>
      <c r="E21" s="53">
        <v>68.14</v>
      </c>
      <c r="G21" s="64"/>
    </row>
    <row r="22" spans="1:7" ht="15.75" x14ac:dyDescent="0.25">
      <c r="A22" s="13">
        <v>3000</v>
      </c>
      <c r="B22" s="14" t="s">
        <v>10</v>
      </c>
      <c r="C22" s="45"/>
      <c r="D22" s="51" t="s">
        <v>64</v>
      </c>
      <c r="E22" s="53">
        <v>0</v>
      </c>
      <c r="G22" s="64"/>
    </row>
    <row r="23" spans="1:7" ht="15.75" x14ac:dyDescent="0.25">
      <c r="A23" s="13">
        <v>3000</v>
      </c>
      <c r="B23" s="14" t="s">
        <v>10</v>
      </c>
      <c r="C23" s="45"/>
      <c r="D23" s="51" t="s">
        <v>65</v>
      </c>
      <c r="E23" s="53">
        <v>0</v>
      </c>
      <c r="G23" s="64"/>
    </row>
    <row r="24" spans="1:7" ht="15.75" x14ac:dyDescent="0.25">
      <c r="A24" s="13">
        <v>3000</v>
      </c>
      <c r="B24" s="14" t="s">
        <v>10</v>
      </c>
      <c r="C24" s="45"/>
      <c r="D24" s="51" t="s">
        <v>66</v>
      </c>
      <c r="E24" s="53">
        <v>0</v>
      </c>
      <c r="G24" s="64"/>
    </row>
    <row r="25" spans="1:7" ht="15.75" x14ac:dyDescent="0.25">
      <c r="A25" s="13">
        <v>3000</v>
      </c>
      <c r="B25" s="14" t="s">
        <v>10</v>
      </c>
      <c r="C25" s="45"/>
      <c r="D25" s="51" t="s">
        <v>67</v>
      </c>
      <c r="E25" s="53">
        <v>0</v>
      </c>
      <c r="G25" s="64"/>
    </row>
    <row r="26" spans="1:7" ht="15.75" x14ac:dyDescent="0.25">
      <c r="A26" s="13">
        <v>3000</v>
      </c>
      <c r="B26" s="14" t="s">
        <v>10</v>
      </c>
      <c r="C26" s="51" t="s">
        <v>71</v>
      </c>
      <c r="D26" s="51" t="s">
        <v>68</v>
      </c>
      <c r="E26" s="53">
        <v>905.48</v>
      </c>
      <c r="G26" s="64"/>
    </row>
    <row r="27" spans="1:7" ht="15.75" x14ac:dyDescent="0.25">
      <c r="A27" s="13">
        <v>3000</v>
      </c>
      <c r="B27" s="14" t="s">
        <v>10</v>
      </c>
      <c r="C27" s="51" t="s">
        <v>71</v>
      </c>
      <c r="D27" s="51" t="s">
        <v>69</v>
      </c>
      <c r="E27" s="53">
        <v>239.57</v>
      </c>
      <c r="G27" s="65">
        <f>SUM(E21:E27)</f>
        <v>1213.19</v>
      </c>
    </row>
    <row r="28" spans="1:7" ht="15.75" x14ac:dyDescent="0.25">
      <c r="A28" s="13">
        <v>4000</v>
      </c>
      <c r="B28" s="14" t="s">
        <v>11</v>
      </c>
      <c r="C28" s="45"/>
      <c r="D28" s="45"/>
      <c r="E28" s="53">
        <v>0</v>
      </c>
      <c r="G28" s="64"/>
    </row>
    <row r="29" spans="1:7" ht="63" x14ac:dyDescent="0.25">
      <c r="A29" s="13">
        <v>5000</v>
      </c>
      <c r="B29" s="14" t="s">
        <v>52</v>
      </c>
      <c r="C29" s="45"/>
      <c r="D29" s="45"/>
      <c r="E29" s="53">
        <v>0</v>
      </c>
      <c r="G29" s="64"/>
    </row>
    <row r="30" spans="1:7" ht="47.25" x14ac:dyDescent="0.25">
      <c r="A30" s="22">
        <v>5100</v>
      </c>
      <c r="B30" s="21" t="s">
        <v>46</v>
      </c>
      <c r="C30" s="46"/>
      <c r="D30" s="46"/>
      <c r="E30" s="53">
        <v>0</v>
      </c>
      <c r="G30" s="64"/>
    </row>
    <row r="31" spans="1:7" ht="31.5" x14ac:dyDescent="0.25">
      <c r="A31" s="22">
        <v>5200</v>
      </c>
      <c r="B31" s="21" t="s">
        <v>55</v>
      </c>
      <c r="C31" s="50"/>
      <c r="D31" s="51"/>
      <c r="E31" s="54">
        <v>0</v>
      </c>
      <c r="G31" s="64"/>
    </row>
    <row r="32" spans="1:7" ht="47.25" x14ac:dyDescent="0.25">
      <c r="A32" s="22">
        <v>5800</v>
      </c>
      <c r="B32" s="21" t="s">
        <v>56</v>
      </c>
      <c r="C32" s="50"/>
      <c r="D32" s="51"/>
      <c r="E32" s="54">
        <v>0</v>
      </c>
      <c r="G32" s="64"/>
    </row>
    <row r="33" spans="1:12" ht="31.5" x14ac:dyDescent="0.25">
      <c r="A33" s="13">
        <v>6000</v>
      </c>
      <c r="B33" s="14" t="s">
        <v>51</v>
      </c>
      <c r="C33" s="15"/>
      <c r="D33" s="45"/>
      <c r="E33" s="53">
        <v>0</v>
      </c>
      <c r="G33" s="64"/>
    </row>
    <row r="34" spans="1:12" ht="15.75" x14ac:dyDescent="0.25">
      <c r="A34" s="13">
        <v>7000</v>
      </c>
      <c r="B34" s="14" t="s">
        <v>48</v>
      </c>
      <c r="C34" s="37">
        <v>4.3499999999999997E-2</v>
      </c>
      <c r="D34" s="51" t="s">
        <v>63</v>
      </c>
      <c r="E34" s="53">
        <v>36.18</v>
      </c>
      <c r="G34" s="64"/>
    </row>
    <row r="35" spans="1:12" ht="15.75" x14ac:dyDescent="0.25">
      <c r="A35" s="13">
        <v>7000</v>
      </c>
      <c r="B35" s="14" t="s">
        <v>48</v>
      </c>
      <c r="C35" s="37">
        <v>4.3499999999999997E-2</v>
      </c>
      <c r="D35" s="51" t="s">
        <v>64</v>
      </c>
      <c r="E35" s="53"/>
      <c r="G35" s="64"/>
    </row>
    <row r="36" spans="1:12" ht="15.75" x14ac:dyDescent="0.25">
      <c r="A36" s="13">
        <v>7000</v>
      </c>
      <c r="B36" s="14" t="s">
        <v>48</v>
      </c>
      <c r="C36" s="37">
        <v>4.3499999999999997E-2</v>
      </c>
      <c r="D36" s="51" t="s">
        <v>65</v>
      </c>
      <c r="E36" s="53"/>
      <c r="G36" s="64"/>
    </row>
    <row r="37" spans="1:12" ht="15.75" x14ac:dyDescent="0.25">
      <c r="A37" s="13">
        <v>7000</v>
      </c>
      <c r="B37" s="14" t="s">
        <v>48</v>
      </c>
      <c r="C37" s="37">
        <v>4.3499999999999997E-2</v>
      </c>
      <c r="D37" s="51" t="s">
        <v>66</v>
      </c>
      <c r="E37" s="53"/>
      <c r="G37" s="64"/>
    </row>
    <row r="38" spans="1:12" ht="15.75" x14ac:dyDescent="0.25">
      <c r="A38" s="13">
        <v>7000</v>
      </c>
      <c r="B38" s="14" t="s">
        <v>48</v>
      </c>
      <c r="C38" s="37">
        <v>4.3499999999999997E-2</v>
      </c>
      <c r="D38" s="51" t="s">
        <v>67</v>
      </c>
      <c r="E38" s="53"/>
      <c r="G38" s="64"/>
    </row>
    <row r="39" spans="1:12" ht="15.75" x14ac:dyDescent="0.25">
      <c r="A39" s="13">
        <v>7000</v>
      </c>
      <c r="B39" s="14" t="s">
        <v>48</v>
      </c>
      <c r="C39" s="37">
        <v>4.3499999999999997E-2</v>
      </c>
      <c r="D39" s="51" t="s">
        <v>68</v>
      </c>
      <c r="E39" s="53">
        <v>401.9</v>
      </c>
      <c r="G39" s="64"/>
    </row>
    <row r="40" spans="1:12" ht="15.75" x14ac:dyDescent="0.25">
      <c r="A40" s="13">
        <v>7000</v>
      </c>
      <c r="B40" s="14" t="s">
        <v>48</v>
      </c>
      <c r="C40" s="37">
        <v>4.3499999999999997E-2</v>
      </c>
      <c r="D40" s="51" t="s">
        <v>69</v>
      </c>
      <c r="E40" s="53">
        <v>144.97999999999999</v>
      </c>
      <c r="G40" s="65">
        <f>SUM(E34:E40)</f>
        <v>583.05999999999995</v>
      </c>
      <c r="I40">
        <v>13986.62</v>
      </c>
    </row>
    <row r="41" spans="1:12" ht="15.75" x14ac:dyDescent="0.25">
      <c r="A41" s="16" t="s">
        <v>12</v>
      </c>
      <c r="B41" s="16" t="s">
        <v>28</v>
      </c>
      <c r="C41" s="47"/>
      <c r="D41" s="47"/>
      <c r="E41" s="55">
        <f>SUM(E7:E40)</f>
        <v>14569.679999999998</v>
      </c>
      <c r="G41" s="65">
        <f>SUM(G12:G40)</f>
        <v>14569.68</v>
      </c>
      <c r="H41">
        <v>1.0435000000000001</v>
      </c>
      <c r="I41" s="63">
        <f>I40/H41</f>
        <v>13403.564925730714</v>
      </c>
      <c r="J41" s="63">
        <f>SUM(Table3[[#This Row],[ Expenditures ]])-I41</f>
        <v>1166.1150742692844</v>
      </c>
    </row>
    <row r="42" spans="1:12" x14ac:dyDescent="0.25">
      <c r="G42" s="64"/>
    </row>
    <row r="43" spans="1:12" x14ac:dyDescent="0.25">
      <c r="G43" s="64"/>
    </row>
    <row r="44" spans="1:12" x14ac:dyDescent="0.25">
      <c r="G44" s="64"/>
    </row>
    <row r="45" spans="1:12" x14ac:dyDescent="0.25">
      <c r="G45" s="64"/>
    </row>
    <row r="46" spans="1:12" x14ac:dyDescent="0.25">
      <c r="G46" s="64"/>
    </row>
    <row r="47" spans="1:12" x14ac:dyDescent="0.25">
      <c r="G47" s="64"/>
    </row>
    <row r="48" spans="1:12" x14ac:dyDescent="0.25">
      <c r="G48" s="64"/>
      <c r="L48" t="s">
        <v>74</v>
      </c>
    </row>
    <row r="49" spans="7:12" x14ac:dyDescent="0.25">
      <c r="G49" s="66" t="s">
        <v>63</v>
      </c>
      <c r="I49" s="62">
        <f>SUM(E7+E14+E21)</f>
        <v>867.83</v>
      </c>
      <c r="J49">
        <v>1.0435000000000001</v>
      </c>
      <c r="K49" s="62">
        <f>SUM(I49/J49)</f>
        <v>831.65309056061324</v>
      </c>
      <c r="L49" s="62">
        <f>SUM(I49-K49)</f>
        <v>36.176909439386804</v>
      </c>
    </row>
    <row r="50" spans="7:12" x14ac:dyDescent="0.25">
      <c r="G50" s="66" t="s">
        <v>64</v>
      </c>
      <c r="J50">
        <v>1.0435000000000001</v>
      </c>
      <c r="K50" s="62">
        <f t="shared" ref="K50:K55" si="0">SUM(I50/J50)</f>
        <v>0</v>
      </c>
      <c r="L50" s="62">
        <f t="shared" ref="L50:L55" si="1">SUM(I50-K50)</f>
        <v>0</v>
      </c>
    </row>
    <row r="51" spans="7:12" x14ac:dyDescent="0.25">
      <c r="G51" s="66" t="s">
        <v>65</v>
      </c>
      <c r="J51">
        <v>1.0435000000000001</v>
      </c>
      <c r="K51" s="62">
        <f t="shared" si="0"/>
        <v>0</v>
      </c>
      <c r="L51" s="62">
        <f t="shared" si="1"/>
        <v>0</v>
      </c>
    </row>
    <row r="52" spans="7:12" x14ac:dyDescent="0.25">
      <c r="G52" s="66" t="s">
        <v>66</v>
      </c>
      <c r="J52">
        <v>1.0435000000000001</v>
      </c>
      <c r="K52" s="62">
        <f t="shared" si="0"/>
        <v>0</v>
      </c>
      <c r="L52" s="62">
        <f t="shared" si="1"/>
        <v>0</v>
      </c>
    </row>
    <row r="53" spans="7:12" x14ac:dyDescent="0.25">
      <c r="G53" s="66" t="s">
        <v>67</v>
      </c>
      <c r="J53">
        <v>1.0435000000000001</v>
      </c>
      <c r="K53" s="62">
        <f t="shared" si="0"/>
        <v>0</v>
      </c>
      <c r="L53" s="62">
        <f t="shared" si="1"/>
        <v>0</v>
      </c>
    </row>
    <row r="54" spans="7:12" x14ac:dyDescent="0.25">
      <c r="G54" s="66" t="s">
        <v>68</v>
      </c>
      <c r="I54" s="62">
        <f>SUM(E12+E19+E26)</f>
        <v>9640.98</v>
      </c>
      <c r="J54">
        <v>1.0435000000000001</v>
      </c>
      <c r="K54" s="62">
        <f t="shared" si="0"/>
        <v>9239.0800191662656</v>
      </c>
      <c r="L54" s="62">
        <f t="shared" si="1"/>
        <v>401.89998083373393</v>
      </c>
    </row>
    <row r="55" spans="7:12" x14ac:dyDescent="0.25">
      <c r="G55" s="66" t="s">
        <v>69</v>
      </c>
      <c r="I55" s="62">
        <f>SUM(E13+E20+E27)</f>
        <v>3477.81</v>
      </c>
      <c r="J55">
        <v>1.0435000000000001</v>
      </c>
      <c r="K55" s="62">
        <f t="shared" si="0"/>
        <v>3332.831816003833</v>
      </c>
      <c r="L55" s="62">
        <f t="shared" si="1"/>
        <v>144.97818399616699</v>
      </c>
    </row>
    <row r="56" spans="7:12" x14ac:dyDescent="0.25">
      <c r="I56" s="62">
        <f>SUM(I49:I55)</f>
        <v>13986.619999999999</v>
      </c>
      <c r="L56" s="62">
        <f>SUM(L49:L55)</f>
        <v>583.05507426928773</v>
      </c>
    </row>
  </sheetData>
  <pageMargins left="0.7" right="0.7" top="0.75" bottom="0.75" header="0.3" footer="0.3"/>
  <pageSetup scale="61"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79CB7-420E-4376-9897-D629E3965118}">
  <dimension ref="A1:E17"/>
  <sheetViews>
    <sheetView zoomScaleNormal="100" workbookViewId="0"/>
  </sheetViews>
  <sheetFormatPr defaultRowHeight="15" x14ac:dyDescent="0.25"/>
  <cols>
    <col min="1" max="1" width="14" customWidth="1"/>
    <col min="2" max="2" width="33.140625" customWidth="1"/>
    <col min="3" max="3" width="41.7109375" customWidth="1"/>
    <col min="4" max="4" width="27.42578125" customWidth="1"/>
    <col min="5" max="5" width="18.7109375" customWidth="1"/>
  </cols>
  <sheetData>
    <row r="1" spans="1:5" ht="27.75" x14ac:dyDescent="0.4">
      <c r="A1" s="31" t="s">
        <v>41</v>
      </c>
      <c r="B1" s="3"/>
    </row>
    <row r="2" spans="1:5" ht="26.25" x14ac:dyDescent="0.4">
      <c r="A2" s="32" t="s">
        <v>34</v>
      </c>
      <c r="B2" s="3"/>
    </row>
    <row r="3" spans="1:5" ht="15.75" x14ac:dyDescent="0.25">
      <c r="A3" s="33" t="s">
        <v>0</v>
      </c>
      <c r="B3" s="1"/>
    </row>
    <row r="4" spans="1:5" ht="15.75" x14ac:dyDescent="0.25">
      <c r="A4" s="2" t="s">
        <v>1</v>
      </c>
      <c r="B4" s="1"/>
    </row>
    <row r="5" spans="1:5" ht="30" customHeight="1" thickBot="1" x14ac:dyDescent="0.3">
      <c r="A5" s="5" t="s">
        <v>2</v>
      </c>
      <c r="B5" s="4"/>
    </row>
    <row r="6" spans="1:5" ht="32.25" thickBot="1" x14ac:dyDescent="0.3">
      <c r="A6" s="6" t="s">
        <v>6</v>
      </c>
      <c r="B6" s="17" t="s">
        <v>7</v>
      </c>
      <c r="C6" s="19" t="s">
        <v>54</v>
      </c>
      <c r="D6" s="18" t="s">
        <v>19</v>
      </c>
      <c r="E6" s="19" t="s">
        <v>20</v>
      </c>
    </row>
    <row r="7" spans="1:5" ht="15.75" x14ac:dyDescent="0.25">
      <c r="A7" s="13">
        <v>1000</v>
      </c>
      <c r="B7" s="14" t="s">
        <v>8</v>
      </c>
      <c r="C7" s="45"/>
      <c r="D7" s="45"/>
      <c r="E7" s="53">
        <v>0</v>
      </c>
    </row>
    <row r="8" spans="1:5" ht="15.75" x14ac:dyDescent="0.25">
      <c r="A8" s="13">
        <v>2000</v>
      </c>
      <c r="B8" s="14" t="s">
        <v>9</v>
      </c>
      <c r="C8" s="45"/>
      <c r="D8" s="45"/>
      <c r="E8" s="53">
        <v>0</v>
      </c>
    </row>
    <row r="9" spans="1:5" ht="15.75" x14ac:dyDescent="0.25">
      <c r="A9" s="13">
        <v>3000</v>
      </c>
      <c r="B9" s="14" t="s">
        <v>10</v>
      </c>
      <c r="C9" s="45"/>
      <c r="D9" s="45"/>
      <c r="E9" s="53">
        <v>0</v>
      </c>
    </row>
    <row r="10" spans="1:5" ht="15.75" x14ac:dyDescent="0.25">
      <c r="A10" s="13">
        <v>4000</v>
      </c>
      <c r="B10" s="14" t="s">
        <v>11</v>
      </c>
      <c r="C10" s="45"/>
      <c r="D10" s="45"/>
      <c r="E10" s="53">
        <v>0</v>
      </c>
    </row>
    <row r="11" spans="1:5" ht="63" x14ac:dyDescent="0.25">
      <c r="A11" s="13">
        <v>5000</v>
      </c>
      <c r="B11" s="14" t="s">
        <v>52</v>
      </c>
      <c r="C11" s="45"/>
      <c r="D11" s="45"/>
      <c r="E11" s="53">
        <v>0</v>
      </c>
    </row>
    <row r="12" spans="1:5" ht="47.25" x14ac:dyDescent="0.25">
      <c r="A12" s="22">
        <v>5100</v>
      </c>
      <c r="B12" s="21" t="s">
        <v>46</v>
      </c>
      <c r="C12" s="46"/>
      <c r="D12" s="46"/>
      <c r="E12" s="53">
        <v>0</v>
      </c>
    </row>
    <row r="13" spans="1:5" ht="31.5" x14ac:dyDescent="0.25">
      <c r="A13" s="22">
        <v>5200</v>
      </c>
      <c r="B13" s="21" t="s">
        <v>55</v>
      </c>
      <c r="C13" s="50"/>
      <c r="D13" s="51"/>
      <c r="E13" s="54">
        <v>0</v>
      </c>
    </row>
    <row r="14" spans="1:5" ht="47.25" x14ac:dyDescent="0.25">
      <c r="A14" s="22">
        <v>5800</v>
      </c>
      <c r="B14" s="21" t="s">
        <v>56</v>
      </c>
      <c r="C14" s="50"/>
      <c r="D14" s="51"/>
      <c r="E14" s="54">
        <v>0</v>
      </c>
    </row>
    <row r="15" spans="1:5" ht="31.5" x14ac:dyDescent="0.25">
      <c r="A15" s="13">
        <v>6000</v>
      </c>
      <c r="B15" s="14" t="s">
        <v>51</v>
      </c>
      <c r="C15" s="45"/>
      <c r="D15" s="45"/>
      <c r="E15" s="53">
        <v>0</v>
      </c>
    </row>
    <row r="16" spans="1:5" ht="15.75" x14ac:dyDescent="0.25">
      <c r="A16" s="13">
        <v>7000</v>
      </c>
      <c r="B16" s="14" t="s">
        <v>48</v>
      </c>
      <c r="C16" s="36">
        <v>0</v>
      </c>
      <c r="D16" s="45"/>
      <c r="E16" s="53">
        <v>0</v>
      </c>
    </row>
    <row r="17" spans="1:5" ht="15.75" x14ac:dyDescent="0.25">
      <c r="A17" s="16" t="s">
        <v>12</v>
      </c>
      <c r="B17" s="16" t="s">
        <v>28</v>
      </c>
      <c r="C17" s="47"/>
      <c r="D17" s="47"/>
      <c r="E17" s="55">
        <f>SUM(E7:E16)</f>
        <v>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8A83E-280B-4B51-A54E-3FEEB30D16D2}">
  <dimension ref="A1:E17"/>
  <sheetViews>
    <sheetView zoomScaleNormal="100" workbookViewId="0"/>
  </sheetViews>
  <sheetFormatPr defaultRowHeight="15" x14ac:dyDescent="0.25"/>
  <cols>
    <col min="1" max="1" width="14" customWidth="1"/>
    <col min="2" max="2" width="33.140625" customWidth="1"/>
    <col min="3" max="3" width="41.7109375" customWidth="1"/>
    <col min="4" max="4" width="27.42578125" customWidth="1"/>
    <col min="5" max="5" width="18.7109375" customWidth="1"/>
  </cols>
  <sheetData>
    <row r="1" spans="1:5" ht="27.75" x14ac:dyDescent="0.4">
      <c r="A1" s="31" t="s">
        <v>42</v>
      </c>
      <c r="B1" s="3"/>
    </row>
    <row r="2" spans="1:5" ht="26.25" x14ac:dyDescent="0.4">
      <c r="A2" s="32" t="s">
        <v>36</v>
      </c>
      <c r="B2" s="3"/>
    </row>
    <row r="3" spans="1:5" ht="15.75" x14ac:dyDescent="0.25">
      <c r="A3" s="33" t="s">
        <v>0</v>
      </c>
      <c r="B3" s="1"/>
    </row>
    <row r="4" spans="1:5" ht="15.75" x14ac:dyDescent="0.25">
      <c r="A4" s="2" t="s">
        <v>1</v>
      </c>
      <c r="B4" s="1"/>
    </row>
    <row r="5" spans="1:5" ht="30" customHeight="1" thickBot="1" x14ac:dyDescent="0.3">
      <c r="A5" s="5" t="s">
        <v>2</v>
      </c>
      <c r="B5" s="4"/>
    </row>
    <row r="6" spans="1:5" ht="32.25" thickBot="1" x14ac:dyDescent="0.3">
      <c r="A6" s="6" t="s">
        <v>6</v>
      </c>
      <c r="B6" s="17" t="s">
        <v>7</v>
      </c>
      <c r="C6" s="19" t="s">
        <v>54</v>
      </c>
      <c r="D6" s="18" t="s">
        <v>19</v>
      </c>
      <c r="E6" s="19" t="s">
        <v>20</v>
      </c>
    </row>
    <row r="7" spans="1:5" ht="15.75" x14ac:dyDescent="0.25">
      <c r="A7" s="13">
        <v>1000</v>
      </c>
      <c r="B7" s="14" t="s">
        <v>8</v>
      </c>
      <c r="C7" s="45"/>
      <c r="D7" s="45"/>
      <c r="E7" s="53">
        <v>0</v>
      </c>
    </row>
    <row r="8" spans="1:5" ht="15.75" x14ac:dyDescent="0.25">
      <c r="A8" s="13">
        <v>2000</v>
      </c>
      <c r="B8" s="14" t="s">
        <v>9</v>
      </c>
      <c r="C8" s="45"/>
      <c r="D8" s="45"/>
      <c r="E8" s="53">
        <v>0</v>
      </c>
    </row>
    <row r="9" spans="1:5" ht="15.75" x14ac:dyDescent="0.25">
      <c r="A9" s="13">
        <v>3000</v>
      </c>
      <c r="B9" s="14" t="s">
        <v>10</v>
      </c>
      <c r="C9" s="45"/>
      <c r="D9" s="45"/>
      <c r="E9" s="53">
        <v>0</v>
      </c>
    </row>
    <row r="10" spans="1:5" ht="15.75" x14ac:dyDescent="0.25">
      <c r="A10" s="13">
        <v>4000</v>
      </c>
      <c r="B10" s="14" t="s">
        <v>11</v>
      </c>
      <c r="C10" s="45"/>
      <c r="D10" s="45"/>
      <c r="E10" s="53">
        <v>0</v>
      </c>
    </row>
    <row r="11" spans="1:5" ht="63" x14ac:dyDescent="0.25">
      <c r="A11" s="13">
        <v>5000</v>
      </c>
      <c r="B11" s="14" t="s">
        <v>52</v>
      </c>
      <c r="C11" s="45"/>
      <c r="D11" s="45"/>
      <c r="E11" s="53">
        <v>0</v>
      </c>
    </row>
    <row r="12" spans="1:5" ht="47.25" x14ac:dyDescent="0.25">
      <c r="A12" s="22">
        <v>5100</v>
      </c>
      <c r="B12" s="21" t="s">
        <v>46</v>
      </c>
      <c r="C12" s="46"/>
      <c r="D12" s="46"/>
      <c r="E12" s="53">
        <v>0</v>
      </c>
    </row>
    <row r="13" spans="1:5" ht="31.5" x14ac:dyDescent="0.25">
      <c r="A13" s="22">
        <v>5200</v>
      </c>
      <c r="B13" s="21" t="s">
        <v>55</v>
      </c>
      <c r="C13" s="50"/>
      <c r="D13" s="51"/>
      <c r="E13" s="54">
        <v>0</v>
      </c>
    </row>
    <row r="14" spans="1:5" ht="47.25" x14ac:dyDescent="0.25">
      <c r="A14" s="22">
        <v>5800</v>
      </c>
      <c r="B14" s="21" t="s">
        <v>56</v>
      </c>
      <c r="C14" s="50"/>
      <c r="D14" s="51"/>
      <c r="E14" s="54">
        <v>0</v>
      </c>
    </row>
    <row r="15" spans="1:5" ht="31.5" x14ac:dyDescent="0.25">
      <c r="A15" s="13">
        <v>6000</v>
      </c>
      <c r="B15" s="14" t="s">
        <v>51</v>
      </c>
      <c r="C15" s="45"/>
      <c r="D15" s="45"/>
      <c r="E15" s="53">
        <v>0</v>
      </c>
    </row>
    <row r="16" spans="1:5" ht="15.75" x14ac:dyDescent="0.25">
      <c r="A16" s="13">
        <v>7000</v>
      </c>
      <c r="B16" s="14" t="s">
        <v>48</v>
      </c>
      <c r="C16" s="48">
        <v>0</v>
      </c>
      <c r="D16" s="45"/>
      <c r="E16" s="53">
        <v>0</v>
      </c>
    </row>
    <row r="17" spans="1:5" ht="15.75" x14ac:dyDescent="0.25">
      <c r="A17" s="16" t="s">
        <v>12</v>
      </c>
      <c r="B17" s="16" t="s">
        <v>28</v>
      </c>
      <c r="C17" s="47"/>
      <c r="D17" s="47"/>
      <c r="E17" s="55">
        <f>SUM(E7:E16)</f>
        <v>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6B681-28A3-411F-9291-FA2B5F07DA4F}">
  <dimension ref="A1:E17"/>
  <sheetViews>
    <sheetView zoomScaleNormal="100" workbookViewId="0"/>
  </sheetViews>
  <sheetFormatPr defaultRowHeight="15" x14ac:dyDescent="0.25"/>
  <cols>
    <col min="1" max="1" width="14" customWidth="1"/>
    <col min="2" max="2" width="33.140625" customWidth="1"/>
    <col min="3" max="3" width="41.7109375" customWidth="1"/>
    <col min="4" max="4" width="27.42578125" customWidth="1"/>
    <col min="5" max="5" width="18.7109375" customWidth="1"/>
  </cols>
  <sheetData>
    <row r="1" spans="1:5" ht="27.75" x14ac:dyDescent="0.4">
      <c r="A1" s="31" t="s">
        <v>43</v>
      </c>
      <c r="B1" s="3"/>
    </row>
    <row r="2" spans="1:5" ht="26.25" x14ac:dyDescent="0.4">
      <c r="A2" s="32" t="s">
        <v>37</v>
      </c>
      <c r="B2" s="3"/>
    </row>
    <row r="3" spans="1:5" ht="15.75" x14ac:dyDescent="0.25">
      <c r="A3" s="33" t="s">
        <v>0</v>
      </c>
      <c r="B3" s="34"/>
    </row>
    <row r="4" spans="1:5" ht="15.75" x14ac:dyDescent="0.25">
      <c r="A4" s="2" t="s">
        <v>1</v>
      </c>
      <c r="B4" s="1"/>
    </row>
    <row r="5" spans="1:5" ht="30" customHeight="1" thickBot="1" x14ac:dyDescent="0.3">
      <c r="A5" s="5" t="s">
        <v>2</v>
      </c>
      <c r="B5" s="4"/>
    </row>
    <row r="6" spans="1:5" ht="32.25" thickBot="1" x14ac:dyDescent="0.3">
      <c r="A6" s="6" t="s">
        <v>6</v>
      </c>
      <c r="B6" s="17" t="s">
        <v>7</v>
      </c>
      <c r="C6" s="19" t="s">
        <v>54</v>
      </c>
      <c r="D6" s="18" t="s">
        <v>19</v>
      </c>
      <c r="E6" s="19" t="s">
        <v>20</v>
      </c>
    </row>
    <row r="7" spans="1:5" ht="15.75" x14ac:dyDescent="0.25">
      <c r="A7" s="13">
        <v>1000</v>
      </c>
      <c r="B7" s="14" t="s">
        <v>8</v>
      </c>
      <c r="C7" s="45"/>
      <c r="D7" s="45"/>
      <c r="E7" s="53">
        <v>0</v>
      </c>
    </row>
    <row r="8" spans="1:5" ht="15.75" x14ac:dyDescent="0.25">
      <c r="A8" s="13">
        <v>2000</v>
      </c>
      <c r="B8" s="14" t="s">
        <v>9</v>
      </c>
      <c r="C8" s="45"/>
      <c r="D8" s="45"/>
      <c r="E8" s="53">
        <v>0</v>
      </c>
    </row>
    <row r="9" spans="1:5" ht="15.75" x14ac:dyDescent="0.25">
      <c r="A9" s="13">
        <v>3000</v>
      </c>
      <c r="B9" s="14" t="s">
        <v>10</v>
      </c>
      <c r="C9" s="45"/>
      <c r="D9" s="45"/>
      <c r="E9" s="53">
        <v>0</v>
      </c>
    </row>
    <row r="10" spans="1:5" ht="15.75" x14ac:dyDescent="0.25">
      <c r="A10" s="13">
        <v>4000</v>
      </c>
      <c r="B10" s="14" t="s">
        <v>11</v>
      </c>
      <c r="C10" s="45"/>
      <c r="D10" s="45"/>
      <c r="E10" s="53">
        <v>0</v>
      </c>
    </row>
    <row r="11" spans="1:5" ht="63" x14ac:dyDescent="0.25">
      <c r="A11" s="13">
        <v>5000</v>
      </c>
      <c r="B11" s="14" t="s">
        <v>52</v>
      </c>
      <c r="C11" s="45"/>
      <c r="D11" s="45"/>
      <c r="E11" s="53">
        <v>0</v>
      </c>
    </row>
    <row r="12" spans="1:5" ht="47.25" x14ac:dyDescent="0.25">
      <c r="A12" s="22">
        <v>5100</v>
      </c>
      <c r="B12" s="21" t="s">
        <v>46</v>
      </c>
      <c r="C12" s="46"/>
      <c r="D12" s="46"/>
      <c r="E12" s="53">
        <v>0</v>
      </c>
    </row>
    <row r="13" spans="1:5" ht="31.5" x14ac:dyDescent="0.25">
      <c r="A13" s="22">
        <v>5200</v>
      </c>
      <c r="B13" s="21" t="s">
        <v>55</v>
      </c>
      <c r="C13" s="50"/>
      <c r="D13" s="51"/>
      <c r="E13" s="54">
        <v>0</v>
      </c>
    </row>
    <row r="14" spans="1:5" ht="47.25" x14ac:dyDescent="0.25">
      <c r="A14" s="22">
        <v>5800</v>
      </c>
      <c r="B14" s="21" t="s">
        <v>56</v>
      </c>
      <c r="C14" s="50"/>
      <c r="D14" s="51"/>
      <c r="E14" s="54">
        <v>0</v>
      </c>
    </row>
    <row r="15" spans="1:5" ht="31.5" x14ac:dyDescent="0.25">
      <c r="A15" s="13">
        <v>6000</v>
      </c>
      <c r="B15" s="14" t="s">
        <v>51</v>
      </c>
      <c r="C15" s="45"/>
      <c r="D15" s="45"/>
      <c r="E15" s="53">
        <v>0</v>
      </c>
    </row>
    <row r="16" spans="1:5" ht="15.75" x14ac:dyDescent="0.25">
      <c r="A16" s="13">
        <v>7000</v>
      </c>
      <c r="B16" s="14" t="s">
        <v>48</v>
      </c>
      <c r="C16" s="48">
        <v>0</v>
      </c>
      <c r="D16" s="45"/>
      <c r="E16" s="53">
        <v>0</v>
      </c>
    </row>
    <row r="17" spans="1:5" ht="15.75" x14ac:dyDescent="0.25">
      <c r="A17" s="16" t="s">
        <v>12</v>
      </c>
      <c r="B17" s="16" t="s">
        <v>28</v>
      </c>
      <c r="C17" s="47"/>
      <c r="D17" s="47"/>
      <c r="E17" s="55">
        <f>SUM(E7:E16)</f>
        <v>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1. Instructions</vt:lpstr>
      <vt:lpstr>2. LEA Information</vt:lpstr>
      <vt:lpstr>3. YTD Form</vt:lpstr>
      <vt:lpstr>4. Q1 Narrative Form</vt:lpstr>
      <vt:lpstr>5. Q2 Narrative Form</vt:lpstr>
      <vt:lpstr>6. Q3 Narrative Form</vt:lpstr>
      <vt:lpstr>7. Q4 Narrative Form</vt:lpstr>
      <vt:lpstr>'4. Q1 Narrative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2021-10-21T16:15:09Z</dcterms:modified>
</cp:coreProperties>
</file>